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43" activeTab="6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14" r:id="rId5"/>
    <sheet name="Качество осуществления закупок" sheetId="6" r:id="rId6"/>
    <sheet name="Результаты" sheetId="9" r:id="rId7"/>
    <sheet name="Лист1" sheetId="11" state="hidden" r:id="rId8"/>
    <sheet name="Лист2" sheetId="12" state="hidden" r:id="rId9"/>
    <sheet name="Лист3" sheetId="13" state="hidden" r:id="rId10"/>
  </sheets>
  <definedNames>
    <definedName name="_xlnm.Print_Titles" localSheetId="0">'Качество планирования расходов'!$1:$4</definedName>
    <definedName name="_xlnm.Print_Area" localSheetId="6">Результаты!$A$1:$R$29</definedName>
    <definedName name="_xlnm.Print_Area" localSheetId="2">'Учет и отчетность'!$A$1:$M$21</definedName>
  </definedNames>
  <calcPr calcId="124519"/>
</workbook>
</file>

<file path=xl/calcChain.xml><?xml version="1.0" encoding="utf-8"?>
<calcChain xmlns="http://schemas.openxmlformats.org/spreadsheetml/2006/main">
  <c r="B10" i="6"/>
  <c r="B14"/>
  <c r="B16"/>
  <c r="B20"/>
  <c r="B21"/>
  <c r="AF21"/>
  <c r="AC21"/>
  <c r="Z21"/>
  <c r="W21"/>
  <c r="AF20"/>
  <c r="AC20"/>
  <c r="Z20"/>
  <c r="W20"/>
  <c r="AF19"/>
  <c r="AC19"/>
  <c r="Z19"/>
  <c r="W19"/>
  <c r="AF18"/>
  <c r="AC18"/>
  <c r="Z18"/>
  <c r="W18"/>
  <c r="AF17"/>
  <c r="AC17"/>
  <c r="Z17"/>
  <c r="W17"/>
  <c r="AF16"/>
  <c r="AC16"/>
  <c r="Z16"/>
  <c r="W16"/>
  <c r="AF15"/>
  <c r="AC15"/>
  <c r="Z15"/>
  <c r="W15"/>
  <c r="AF14"/>
  <c r="AC14"/>
  <c r="Z14"/>
  <c r="W14"/>
  <c r="AF13"/>
  <c r="AC13"/>
  <c r="Z13"/>
  <c r="W13"/>
  <c r="AF12"/>
  <c r="AC12"/>
  <c r="Z12"/>
  <c r="W12"/>
  <c r="AF11"/>
  <c r="AC11"/>
  <c r="Z11"/>
  <c r="W11"/>
  <c r="AF10"/>
  <c r="AC10"/>
  <c r="Z10"/>
  <c r="W10"/>
  <c r="AF9"/>
  <c r="AC9"/>
  <c r="Z9"/>
  <c r="W9"/>
  <c r="AF8"/>
  <c r="AC8"/>
  <c r="Z8"/>
  <c r="W8"/>
  <c r="AF7"/>
  <c r="AC7"/>
  <c r="Z7"/>
  <c r="W7"/>
  <c r="AF6"/>
  <c r="AC6"/>
  <c r="Z6"/>
  <c r="W6"/>
  <c r="AF5"/>
  <c r="AC5"/>
  <c r="Z5"/>
  <c r="W5"/>
  <c r="P8" i="9"/>
  <c r="R8" s="1"/>
  <c r="P9"/>
  <c r="R9" s="1"/>
  <c r="P10"/>
  <c r="R10" s="1"/>
  <c r="P11"/>
  <c r="R11" s="1"/>
  <c r="P12"/>
  <c r="R12" s="1"/>
  <c r="P13"/>
  <c r="R13" s="1"/>
  <c r="P14"/>
  <c r="R14" s="1"/>
  <c r="P15"/>
  <c r="R15" s="1"/>
  <c r="P16"/>
  <c r="R16" s="1"/>
  <c r="P17"/>
  <c r="R17" s="1"/>
  <c r="P18"/>
  <c r="R18" s="1"/>
  <c r="P19"/>
  <c r="R19" s="1"/>
  <c r="P20"/>
  <c r="R20" s="1"/>
  <c r="P21"/>
  <c r="R21" s="1"/>
  <c r="P22"/>
  <c r="R22" s="1"/>
  <c r="P23"/>
  <c r="R23" s="1"/>
  <c r="P7"/>
  <c r="R7" s="1"/>
  <c r="D7"/>
  <c r="F7" s="1"/>
  <c r="AI21" i="6"/>
  <c r="AI20"/>
  <c r="AI19"/>
  <c r="AI18"/>
  <c r="AI17"/>
  <c r="AI16"/>
  <c r="AI15"/>
  <c r="AI14"/>
  <c r="AI13"/>
  <c r="AI12"/>
  <c r="AI11"/>
  <c r="AI10"/>
  <c r="AI9"/>
  <c r="AI8"/>
  <c r="AI7"/>
  <c r="AI6"/>
  <c r="AI5"/>
  <c r="T21"/>
  <c r="T20"/>
  <c r="T19"/>
  <c r="T18"/>
  <c r="T17"/>
  <c r="T16"/>
  <c r="T15"/>
  <c r="T14"/>
  <c r="T13"/>
  <c r="T12"/>
  <c r="T11"/>
  <c r="T10"/>
  <c r="T9"/>
  <c r="T8"/>
  <c r="T7"/>
  <c r="T6"/>
  <c r="T5"/>
  <c r="Q21"/>
  <c r="Q20"/>
  <c r="Q19"/>
  <c r="B19" s="1"/>
  <c r="Q18"/>
  <c r="B18" s="1"/>
  <c r="Q17"/>
  <c r="B17" s="1"/>
  <c r="Q16"/>
  <c r="Q15"/>
  <c r="B15" s="1"/>
  <c r="Q14"/>
  <c r="Q13"/>
  <c r="B13" s="1"/>
  <c r="Q12"/>
  <c r="Q11"/>
  <c r="Q10"/>
  <c r="Q9"/>
  <c r="B9" s="1"/>
  <c r="Q8"/>
  <c r="B8" s="1"/>
  <c r="Q7"/>
  <c r="B7" s="1"/>
  <c r="Q6"/>
  <c r="Q5"/>
  <c r="B5" s="1"/>
  <c r="N21"/>
  <c r="N20"/>
  <c r="N19"/>
  <c r="N18"/>
  <c r="N17"/>
  <c r="N16"/>
  <c r="N15"/>
  <c r="N14"/>
  <c r="N13"/>
  <c r="N12"/>
  <c r="N11"/>
  <c r="N10"/>
  <c r="N9"/>
  <c r="N8"/>
  <c r="N7"/>
  <c r="N6"/>
  <c r="N5"/>
  <c r="K21"/>
  <c r="K20"/>
  <c r="K19"/>
  <c r="K18"/>
  <c r="K17"/>
  <c r="K16"/>
  <c r="K15"/>
  <c r="K14"/>
  <c r="K13"/>
  <c r="K12"/>
  <c r="K11"/>
  <c r="B11" s="1"/>
  <c r="K10"/>
  <c r="K9"/>
  <c r="K8"/>
  <c r="K7"/>
  <c r="K6"/>
  <c r="K5"/>
  <c r="H21"/>
  <c r="H20"/>
  <c r="H19"/>
  <c r="H18"/>
  <c r="H17"/>
  <c r="H16"/>
  <c r="H15"/>
  <c r="H14"/>
  <c r="H13"/>
  <c r="H12"/>
  <c r="H11"/>
  <c r="H10"/>
  <c r="H9"/>
  <c r="H8"/>
  <c r="H7"/>
  <c r="H6"/>
  <c r="H5"/>
  <c r="E6"/>
  <c r="E7"/>
  <c r="E8"/>
  <c r="E9"/>
  <c r="E10"/>
  <c r="E11"/>
  <c r="E12"/>
  <c r="E13"/>
  <c r="E14"/>
  <c r="E15"/>
  <c r="E16"/>
  <c r="E17"/>
  <c r="E18"/>
  <c r="E19"/>
  <c r="E20"/>
  <c r="E21"/>
  <c r="E5"/>
  <c r="B21" i="14"/>
  <c r="B20"/>
  <c r="B19"/>
  <c r="B18"/>
  <c r="B17"/>
  <c r="B16"/>
  <c r="B15"/>
  <c r="B14"/>
  <c r="B13"/>
  <c r="B12"/>
  <c r="B11"/>
  <c r="B10"/>
  <c r="B9"/>
  <c r="B8"/>
  <c r="B6"/>
  <c r="B5"/>
  <c r="B7"/>
  <c r="E21"/>
  <c r="E20"/>
  <c r="E19"/>
  <c r="E18"/>
  <c r="E17"/>
  <c r="E16"/>
  <c r="E15"/>
  <c r="E14"/>
  <c r="E13"/>
  <c r="E12"/>
  <c r="E11"/>
  <c r="E10"/>
  <c r="E9"/>
  <c r="E8"/>
  <c r="E6"/>
  <c r="E5"/>
  <c r="B17" i="5"/>
  <c r="B18"/>
  <c r="B19"/>
  <c r="B20"/>
  <c r="B21"/>
  <c r="B22"/>
  <c r="B23"/>
  <c r="B24"/>
  <c r="B16"/>
  <c r="B9"/>
  <c r="B10"/>
  <c r="B11"/>
  <c r="B12"/>
  <c r="B13"/>
  <c r="B14"/>
  <c r="B15"/>
  <c r="E18"/>
  <c r="E19"/>
  <c r="E20"/>
  <c r="E21"/>
  <c r="E22"/>
  <c r="E23"/>
  <c r="E24"/>
  <c r="E17"/>
  <c r="E15"/>
  <c r="E14"/>
  <c r="E13"/>
  <c r="E12"/>
  <c r="E11"/>
  <c r="E10"/>
  <c r="E9"/>
  <c r="B8"/>
  <c r="H15"/>
  <c r="H14"/>
  <c r="H13"/>
  <c r="H12"/>
  <c r="H11"/>
  <c r="H10"/>
  <c r="H9"/>
  <c r="B7" i="4"/>
  <c r="B8"/>
  <c r="B9"/>
  <c r="B10"/>
  <c r="B11"/>
  <c r="B12"/>
  <c r="B13"/>
  <c r="B14"/>
  <c r="B15"/>
  <c r="B16"/>
  <c r="B17"/>
  <c r="B18"/>
  <c r="B19"/>
  <c r="B20"/>
  <c r="B21"/>
  <c r="B5"/>
  <c r="N21"/>
  <c r="K21"/>
  <c r="H21"/>
  <c r="E21"/>
  <c r="N20"/>
  <c r="K20"/>
  <c r="H20"/>
  <c r="E20"/>
  <c r="N19"/>
  <c r="K19"/>
  <c r="H19"/>
  <c r="E19"/>
  <c r="N18"/>
  <c r="K18"/>
  <c r="H18"/>
  <c r="E18"/>
  <c r="N17"/>
  <c r="K17"/>
  <c r="H17"/>
  <c r="E17"/>
  <c r="N16"/>
  <c r="K16"/>
  <c r="H16"/>
  <c r="E16"/>
  <c r="N15"/>
  <c r="K15"/>
  <c r="H15"/>
  <c r="E15"/>
  <c r="N14"/>
  <c r="K14"/>
  <c r="H14"/>
  <c r="E14"/>
  <c r="N13"/>
  <c r="K13"/>
  <c r="H13"/>
  <c r="E13"/>
  <c r="N12"/>
  <c r="K12"/>
  <c r="H12"/>
  <c r="E12"/>
  <c r="N11"/>
  <c r="K11"/>
  <c r="H11"/>
  <c r="E11"/>
  <c r="N10"/>
  <c r="K10"/>
  <c r="H10"/>
  <c r="E10"/>
  <c r="N9"/>
  <c r="K9"/>
  <c r="H9"/>
  <c r="E9"/>
  <c r="N8"/>
  <c r="K8"/>
  <c r="H8"/>
  <c r="E8"/>
  <c r="N7"/>
  <c r="K7"/>
  <c r="H7"/>
  <c r="E7"/>
  <c r="N6"/>
  <c r="B6" s="1"/>
  <c r="K6"/>
  <c r="H6"/>
  <c r="E6"/>
  <c r="B14" i="2"/>
  <c r="B16"/>
  <c r="B18"/>
  <c r="B20"/>
  <c r="T21"/>
  <c r="Q21"/>
  <c r="B21" s="1"/>
  <c r="N21"/>
  <c r="K21"/>
  <c r="H21"/>
  <c r="E21"/>
  <c r="T20"/>
  <c r="Q20"/>
  <c r="N20"/>
  <c r="K20"/>
  <c r="H20"/>
  <c r="E20"/>
  <c r="T19"/>
  <c r="Q19"/>
  <c r="B19" s="1"/>
  <c r="N19"/>
  <c r="K19"/>
  <c r="H19"/>
  <c r="E19"/>
  <c r="T18"/>
  <c r="Q18"/>
  <c r="N18"/>
  <c r="K18"/>
  <c r="H18"/>
  <c r="E18"/>
  <c r="T17"/>
  <c r="Q17"/>
  <c r="B17" s="1"/>
  <c r="N17"/>
  <c r="K17"/>
  <c r="H17"/>
  <c r="E17"/>
  <c r="T16"/>
  <c r="Q16"/>
  <c r="N16"/>
  <c r="K16"/>
  <c r="H16"/>
  <c r="E16"/>
  <c r="T15"/>
  <c r="Q15"/>
  <c r="B15" s="1"/>
  <c r="N15"/>
  <c r="K15"/>
  <c r="H15"/>
  <c r="E15"/>
  <c r="T14"/>
  <c r="Q14"/>
  <c r="N14"/>
  <c r="K14"/>
  <c r="H14"/>
  <c r="E14"/>
  <c r="B6"/>
  <c r="B7"/>
  <c r="B8"/>
  <c r="B9"/>
  <c r="B10"/>
  <c r="B11"/>
  <c r="B12"/>
  <c r="T12"/>
  <c r="T11"/>
  <c r="T10"/>
  <c r="T9"/>
  <c r="T8"/>
  <c r="T7"/>
  <c r="T6"/>
  <c r="H12"/>
  <c r="E12"/>
  <c r="H11"/>
  <c r="E11"/>
  <c r="H10"/>
  <c r="E10"/>
  <c r="H9"/>
  <c r="E9"/>
  <c r="H8"/>
  <c r="E8"/>
  <c r="H7"/>
  <c r="E7"/>
  <c r="H6"/>
  <c r="E6"/>
  <c r="B5"/>
  <c r="K12"/>
  <c r="K11"/>
  <c r="K10"/>
  <c r="K9"/>
  <c r="K8"/>
  <c r="K7"/>
  <c r="K6"/>
  <c r="K5"/>
  <c r="B5" i="1"/>
  <c r="E7" i="14"/>
  <c r="H8" i="5"/>
  <c r="N5" i="4"/>
  <c r="T13" i="2"/>
  <c r="T5"/>
  <c r="B12" i="6" l="1"/>
  <c r="B6"/>
  <c r="T8" i="9" s="1"/>
  <c r="V8" s="1"/>
  <c r="T10"/>
  <c r="V10" s="1"/>
  <c r="T12"/>
  <c r="V12" s="1"/>
  <c r="T14"/>
  <c r="V14" s="1"/>
  <c r="T16"/>
  <c r="V16" s="1"/>
  <c r="T18"/>
  <c r="V18" s="1"/>
  <c r="T20"/>
  <c r="V20" s="1"/>
  <c r="T22"/>
  <c r="V22" s="1"/>
  <c r="T23"/>
  <c r="V23" s="1"/>
  <c r="T21"/>
  <c r="V21" s="1"/>
  <c r="T19"/>
  <c r="V19" s="1"/>
  <c r="T17"/>
  <c r="V17" s="1"/>
  <c r="T15"/>
  <c r="V15" s="1"/>
  <c r="T13"/>
  <c r="V13" s="1"/>
  <c r="T11"/>
  <c r="V11" s="1"/>
  <c r="T9"/>
  <c r="V9" s="1"/>
  <c r="T7"/>
  <c r="V7" s="1"/>
  <c r="E8" i="5"/>
  <c r="S23" i="9"/>
  <c r="S22" l="1"/>
  <c r="S21"/>
  <c r="S16"/>
  <c r="S17"/>
  <c r="S18"/>
  <c r="S19"/>
  <c r="S15"/>
  <c r="S12"/>
  <c r="E16" i="5"/>
  <c r="S10" i="9"/>
  <c r="S9"/>
  <c r="S7"/>
  <c r="S13" l="1"/>
  <c r="S14"/>
  <c r="M22" l="1"/>
  <c r="O22" s="1"/>
  <c r="M18"/>
  <c r="O18" s="1"/>
  <c r="S8" l="1"/>
  <c r="S11"/>
  <c r="S20"/>
  <c r="M23"/>
  <c r="O23" s="1"/>
  <c r="M21"/>
  <c r="O21" s="1"/>
  <c r="M20"/>
  <c r="O20" s="1"/>
  <c r="M19"/>
  <c r="O19" s="1"/>
  <c r="M7" l="1"/>
  <c r="O7" s="1"/>
  <c r="E5" i="4" l="1"/>
  <c r="M16" i="9" l="1"/>
  <c r="O16" s="1"/>
  <c r="M17"/>
  <c r="O17" s="1"/>
  <c r="K5" i="4" l="1"/>
  <c r="H5"/>
  <c r="J9" i="9"/>
  <c r="L9" s="1"/>
  <c r="J12"/>
  <c r="L12" s="1"/>
  <c r="J20"/>
  <c r="L20" s="1"/>
  <c r="H13" i="2"/>
  <c r="E5"/>
  <c r="E6" i="1"/>
  <c r="B6" s="1"/>
  <c r="D8" i="9" s="1"/>
  <c r="F8" s="1"/>
  <c r="M10"/>
  <c r="O10" s="1"/>
  <c r="H5" i="2"/>
  <c r="N13"/>
  <c r="M9" i="9"/>
  <c r="O9" s="1"/>
  <c r="Q13" i="2"/>
  <c r="K13"/>
  <c r="E13"/>
  <c r="G17" i="9"/>
  <c r="I17" s="1"/>
  <c r="G20"/>
  <c r="I20" s="1"/>
  <c r="G23"/>
  <c r="I23" s="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F15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E5" i="1"/>
  <c r="M8" i="9"/>
  <c r="O8" s="1"/>
  <c r="M11"/>
  <c r="O11" s="1"/>
  <c r="M12"/>
  <c r="O12" s="1"/>
  <c r="M13"/>
  <c r="O13" s="1"/>
  <c r="M14"/>
  <c r="O14" s="1"/>
  <c r="M15"/>
  <c r="O15" s="1"/>
  <c r="J14"/>
  <c r="L14" s="1"/>
  <c r="C20" l="1"/>
  <c r="J7"/>
  <c r="L7" s="1"/>
  <c r="B13" i="2"/>
  <c r="G15" i="9" s="1"/>
  <c r="I15" s="1"/>
  <c r="G7"/>
  <c r="I7" s="1"/>
  <c r="C7" s="1"/>
  <c r="G21"/>
  <c r="I21" s="1"/>
  <c r="G19"/>
  <c r="I19" s="1"/>
  <c r="C19" s="1"/>
  <c r="G16"/>
  <c r="I16" s="1"/>
  <c r="G18"/>
  <c r="I18" s="1"/>
  <c r="J23"/>
  <c r="L23" s="1"/>
  <c r="C23" s="1"/>
  <c r="J21"/>
  <c r="L21" s="1"/>
  <c r="J19"/>
  <c r="L19" s="1"/>
  <c r="J13"/>
  <c r="L13" s="1"/>
  <c r="J11"/>
  <c r="L11" s="1"/>
  <c r="J8"/>
  <c r="L8" s="1"/>
  <c r="J22"/>
  <c r="L22" s="1"/>
  <c r="J18"/>
  <c r="L18" s="1"/>
  <c r="J16"/>
  <c r="L16" s="1"/>
  <c r="J10"/>
  <c r="L10" s="1"/>
  <c r="J17"/>
  <c r="L17" s="1"/>
  <c r="C17" s="1"/>
  <c r="J15"/>
  <c r="L15" s="1"/>
  <c r="G12"/>
  <c r="I12" s="1"/>
  <c r="C12" s="1"/>
  <c r="G11"/>
  <c r="I11" s="1"/>
  <c r="C11" s="1"/>
  <c r="G10"/>
  <c r="I10" s="1"/>
  <c r="C10" s="1"/>
  <c r="G13"/>
  <c r="I13" s="1"/>
  <c r="C13" s="1"/>
  <c r="G8"/>
  <c r="I8" s="1"/>
  <c r="C8" s="1"/>
  <c r="G9"/>
  <c r="I9" s="1"/>
  <c r="C9" s="1"/>
  <c r="G22"/>
  <c r="I22" s="1"/>
  <c r="C22" s="1"/>
  <c r="G14"/>
  <c r="I14" s="1"/>
  <c r="C14" s="1"/>
  <c r="C18" l="1"/>
  <c r="C16"/>
  <c r="C21"/>
  <c r="C15"/>
</calcChain>
</file>

<file path=xl/sharedStrings.xml><?xml version="1.0" encoding="utf-8"?>
<sst xmlns="http://schemas.openxmlformats.org/spreadsheetml/2006/main" count="367" uniqueCount="70">
  <si>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</si>
  <si>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</si>
  <si>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</si>
  <si>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</si>
  <si>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</si>
  <si>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</si>
  <si>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</si>
  <si>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</si>
  <si>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</si>
  <si>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</si>
  <si>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</si>
  <si>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</si>
  <si>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</si>
  <si>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</si>
  <si>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Качество планирования расходов</t>
  </si>
  <si>
    <t>1.1.  Количество изменений,  внесенных в бюджетную смету, план финансово-хозяйственной деятельности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</si>
  <si>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</si>
  <si>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</si>
  <si>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</si>
  <si>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</si>
  <si>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</si>
  <si>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</si>
  <si>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</si>
  <si>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</si>
  <si>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</si>
  <si>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</si>
  <si>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</si>
  <si>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</si>
  <si>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</si>
  <si>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</si>
  <si>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</si>
  <si>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</si>
  <si>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</si>
  <si>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</si>
  <si>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</si>
  <si>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</si>
  <si>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</si>
  <si>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>4. Контроль и аудит</t>
  </si>
  <si>
    <t>5. Исполнение судебных актов</t>
  </si>
  <si>
    <t>5.1. Судебные иски о взыскании бюджетных средств с  учреждений, подведомственных Департаменту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</si>
  <si>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</si>
  <si>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</si>
  <si>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</si>
  <si>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   </t>
  </si>
  <si>
    <t>2.1.  Доля неисполненных на конец отчетного финансового года бюджетных ассигнований учреждением</t>
  </si>
  <si>
    <t xml:space="preserve">2.2. Равномерность расходов </t>
  </si>
  <si>
    <t xml:space="preserve">2.3.  Исполнение утвержденных показателей кассового плана </t>
  </si>
  <si>
    <t>2.4. Полнота исполнения муниципальных заданий</t>
  </si>
  <si>
    <t xml:space="preserve">2.5. Наличие остатков (с указанием причин возникновения) по субсидиям на финансовое обеспечение выполнения муниципального задания на конец отчетного года </t>
  </si>
  <si>
    <t>2.6.  Наличие  просроченной кредиторской задолженности</t>
  </si>
  <si>
    <t>3.2. Качество предоставления бюджетной отчетности учреждениями в Департамент</t>
  </si>
  <si>
    <t>3.3.  Наличие размещенной на официальном сайте в сети Интернет www.bus.gov.ru актуальной информации о муниципальном учреждении</t>
  </si>
  <si>
    <t>3.4. Административные правонарушения, совершенные должностными лицами учреждения по статье 15.156 КоАП РФ</t>
  </si>
  <si>
    <t xml:space="preserve">4.1. Наличие выявленных при осуществлении мероприятий внутреннего муниципального финансового контроля нарушений бюджетного законодательства, допущенных учреждениями, в т.ч. требующих возврата предоставленных средств и возмещение причиненного ущерба </t>
  </si>
  <si>
    <t>4.2.  Нарушение порядка составления, утверждения и ведения бюджетных смет казенными учреждениями</t>
  </si>
  <si>
    <t>6. Качество осуществления закупок товаров, работ и услуг для обеспечения муниципальных нужд</t>
  </si>
  <si>
    <t>6.1.  Нарушение требований к принятию решений о способе определения поставщика (подрядчика, исполнителя)</t>
  </si>
  <si>
    <t>6.2.  Нарушения требований о размещении информации в единой информационной системе в сфере закупок</t>
  </si>
  <si>
    <t>6.3.  Нарушения требований в ходе определения поставщика (подрядчика, исполнителя)</t>
  </si>
  <si>
    <t>6.4. Нарушения требований к заключению, изменению и (или) исполнению контракта</t>
  </si>
  <si>
    <t>6.5.  Доля экономии бюджетных ассигнований на закупки по результатам проведения конкурентных способов определения поставщиков (подрядчиков, исполнителей)</t>
  </si>
  <si>
    <t>6.6.  Доля контрактов, заключенных с единственным поставщиком (подрядчиком, исполнителем) по результатам проведения конкурентных способов определения поставщиков (подрядчиков, исполнителей)</t>
  </si>
  <si>
    <t>Качество осуществления закупок товаров, работ и услуг для обеспечения муниципальных нужд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</si>
  <si>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2025 год      
</t>
  </si>
  <si>
    <t>6.7.  Результативность использования бюджетных средств на закупку товаров (работ, услуг)</t>
  </si>
  <si>
    <t>6.8.  Доля обоснованных жалоб на действия (бездействие) учреждений, подведомственных Департаменту</t>
  </si>
  <si>
    <t>6.9. Нарушение требований к обоснованности закупок по группе видов расходов «200 Закупка товаров, работ и услуг для обеспечения государственных (муниципальных) нужд»</t>
  </si>
  <si>
    <t xml:space="preserve">6.10. Нарушение требований к обоснованности закупок по элементу вида расходов «323 Приобретение товаров, работ и услуг 
в пользу граждан в целях их социального обеспечения»
</t>
  </si>
  <si>
    <t>6.11. Нарушение требований к обоснованности закупок по группе видов расходов «400 Капитальные вложения в объекты государственной (муниципальной) собственности»</t>
  </si>
  <si>
    <t xml:space="preserve">Исполнитель: Чубарова В.С., 240-83-92                                           
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</si>
</sst>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0.0%"/>
  </numFmts>
  <fonts count="16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1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2" fontId="10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165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top" wrapText="1"/>
    </xf>
    <xf numFmtId="4" fontId="11" fillId="0" borderId="0" xfId="0" applyNumberFormat="1" applyFont="1" applyFill="1"/>
    <xf numFmtId="0" fontId="11" fillId="3" borderId="0" xfId="0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16" xfId="0" applyBorder="1" applyAlignment="1"/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49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/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/>
    <xf numFmtId="49" fontId="13" fillId="3" borderId="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/>
    <xf numFmtId="0" fontId="2" fillId="3" borderId="4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zoomScaleSheetLayoutView="80" workbookViewId="0">
      <pane ySplit="4" topLeftCell="A5" activePane="bottomLeft" state="frozen"/>
      <selection activeCell="A9" sqref="A9"/>
      <selection pane="bottomLeft" activeCell="K15" sqref="K15"/>
    </sheetView>
  </sheetViews>
  <sheetFormatPr defaultRowHeight="12.75"/>
  <cols>
    <col min="1" max="1" width="65" style="25" customWidth="1"/>
    <col min="2" max="2" width="11.7109375" style="25" customWidth="1"/>
    <col min="3" max="3" width="12.7109375" style="25" customWidth="1"/>
    <col min="4" max="4" width="13.42578125" style="25" customWidth="1"/>
    <col min="5" max="5" width="20" style="25" customWidth="1"/>
    <col min="6" max="6" width="7.28515625" style="25" customWidth="1"/>
    <col min="7" max="7" width="16.5703125" style="25" customWidth="1"/>
    <col min="8" max="16384" width="9.140625" style="25"/>
  </cols>
  <sheetData>
    <row r="1" spans="1:7" ht="24" customHeight="1">
      <c r="A1" s="56" t="s">
        <v>33</v>
      </c>
      <c r="B1" s="56" t="s">
        <v>0</v>
      </c>
      <c r="C1" s="58" t="s">
        <v>1</v>
      </c>
      <c r="D1" s="59"/>
      <c r="E1" s="60"/>
      <c r="F1" s="12"/>
      <c r="G1" s="12"/>
    </row>
    <row r="2" spans="1:7" ht="23.25" customHeight="1">
      <c r="A2" s="56"/>
      <c r="B2" s="56"/>
      <c r="C2" s="61" t="s">
        <v>14</v>
      </c>
      <c r="D2" s="62"/>
      <c r="E2" s="63"/>
      <c r="F2" s="12"/>
      <c r="G2" s="12"/>
    </row>
    <row r="3" spans="1:7" ht="48.75" customHeight="1">
      <c r="A3" s="56"/>
      <c r="B3" s="56"/>
      <c r="C3" s="57" t="s">
        <v>15</v>
      </c>
      <c r="D3" s="57"/>
      <c r="E3" s="57"/>
    </row>
    <row r="4" spans="1:7" ht="18.75" customHeight="1">
      <c r="A4" s="56"/>
      <c r="B4" s="56"/>
      <c r="C4" s="11" t="s">
        <v>2</v>
      </c>
      <c r="D4" s="11" t="s">
        <v>3</v>
      </c>
      <c r="E4" s="11" t="s">
        <v>4</v>
      </c>
    </row>
    <row r="5" spans="1:7" ht="15">
      <c r="A5" s="30" t="s">
        <v>16</v>
      </c>
      <c r="B5" s="48">
        <f>E5</f>
        <v>100</v>
      </c>
      <c r="C5" s="48">
        <v>1</v>
      </c>
      <c r="D5" s="48">
        <v>100</v>
      </c>
      <c r="E5" s="48">
        <f>C5*D5</f>
        <v>100</v>
      </c>
    </row>
    <row r="6" spans="1:7" ht="15">
      <c r="A6" s="30" t="s">
        <v>17</v>
      </c>
      <c r="B6" s="48">
        <f t="shared" ref="B6:B7" si="0">E6</f>
        <v>100</v>
      </c>
      <c r="C6" s="48">
        <v>1</v>
      </c>
      <c r="D6" s="48">
        <v>100</v>
      </c>
      <c r="E6" s="48">
        <f>C6*D6</f>
        <v>100</v>
      </c>
    </row>
    <row r="7" spans="1:7" ht="15">
      <c r="A7" s="30" t="s">
        <v>18</v>
      </c>
      <c r="B7" s="48">
        <f t="shared" si="0"/>
        <v>100</v>
      </c>
      <c r="C7" s="48">
        <v>1</v>
      </c>
      <c r="D7" s="48">
        <v>100</v>
      </c>
      <c r="E7" s="48">
        <f t="shared" ref="E7:E21" si="1">C7*D7</f>
        <v>100</v>
      </c>
    </row>
    <row r="8" spans="1:7" ht="15">
      <c r="A8" s="30" t="s">
        <v>19</v>
      </c>
      <c r="B8" s="48">
        <f>E8</f>
        <v>100</v>
      </c>
      <c r="C8" s="48">
        <v>1</v>
      </c>
      <c r="D8" s="48">
        <v>100</v>
      </c>
      <c r="E8" s="48">
        <f t="shared" si="1"/>
        <v>100</v>
      </c>
    </row>
    <row r="9" spans="1:7" ht="15">
      <c r="A9" s="30" t="s">
        <v>20</v>
      </c>
      <c r="B9" s="48">
        <f t="shared" ref="B9:B21" si="2">E9</f>
        <v>100</v>
      </c>
      <c r="C9" s="48">
        <v>1</v>
      </c>
      <c r="D9" s="48">
        <v>100</v>
      </c>
      <c r="E9" s="48">
        <f t="shared" si="1"/>
        <v>100</v>
      </c>
    </row>
    <row r="10" spans="1:7" ht="15.75" customHeight="1">
      <c r="A10" s="30" t="s">
        <v>21</v>
      </c>
      <c r="B10" s="48">
        <f t="shared" si="2"/>
        <v>100</v>
      </c>
      <c r="C10" s="48">
        <v>1</v>
      </c>
      <c r="D10" s="48">
        <v>100</v>
      </c>
      <c r="E10" s="48">
        <f t="shared" si="1"/>
        <v>100</v>
      </c>
    </row>
    <row r="11" spans="1:7" ht="16.5" customHeight="1">
      <c r="A11" s="30" t="s">
        <v>22</v>
      </c>
      <c r="B11" s="48">
        <f t="shared" si="2"/>
        <v>100</v>
      </c>
      <c r="C11" s="48">
        <v>1</v>
      </c>
      <c r="D11" s="48">
        <v>100</v>
      </c>
      <c r="E11" s="48">
        <f t="shared" si="1"/>
        <v>100</v>
      </c>
    </row>
    <row r="12" spans="1:7" ht="15.75" customHeight="1">
      <c r="A12" s="30" t="s">
        <v>23</v>
      </c>
      <c r="B12" s="48">
        <f t="shared" si="2"/>
        <v>100</v>
      </c>
      <c r="C12" s="48">
        <v>1</v>
      </c>
      <c r="D12" s="48">
        <v>100</v>
      </c>
      <c r="E12" s="48">
        <f t="shared" si="1"/>
        <v>100</v>
      </c>
    </row>
    <row r="13" spans="1:7" ht="17.25" customHeight="1">
      <c r="A13" s="30" t="s">
        <v>24</v>
      </c>
      <c r="B13" s="48">
        <f t="shared" si="2"/>
        <v>100</v>
      </c>
      <c r="C13" s="48">
        <v>1</v>
      </c>
      <c r="D13" s="48">
        <v>100</v>
      </c>
      <c r="E13" s="48">
        <f t="shared" si="1"/>
        <v>100</v>
      </c>
    </row>
    <row r="14" spans="1:7" ht="15">
      <c r="A14" s="30" t="s">
        <v>25</v>
      </c>
      <c r="B14" s="48">
        <f t="shared" si="2"/>
        <v>100</v>
      </c>
      <c r="C14" s="48">
        <v>1</v>
      </c>
      <c r="D14" s="48">
        <v>100</v>
      </c>
      <c r="E14" s="48">
        <f t="shared" si="1"/>
        <v>100</v>
      </c>
    </row>
    <row r="15" spans="1:7" ht="15">
      <c r="A15" s="30" t="s">
        <v>26</v>
      </c>
      <c r="B15" s="48">
        <f t="shared" si="2"/>
        <v>100</v>
      </c>
      <c r="C15" s="48">
        <v>1</v>
      </c>
      <c r="D15" s="48">
        <v>100</v>
      </c>
      <c r="E15" s="48">
        <f t="shared" si="1"/>
        <v>100</v>
      </c>
    </row>
    <row r="16" spans="1:7" ht="15">
      <c r="A16" s="30" t="s">
        <v>27</v>
      </c>
      <c r="B16" s="48">
        <f t="shared" si="2"/>
        <v>100</v>
      </c>
      <c r="C16" s="48">
        <v>1</v>
      </c>
      <c r="D16" s="48">
        <v>100</v>
      </c>
      <c r="E16" s="48">
        <f t="shared" si="1"/>
        <v>100</v>
      </c>
    </row>
    <row r="17" spans="1:5" ht="17.25" customHeight="1">
      <c r="A17" s="30" t="s">
        <v>28</v>
      </c>
      <c r="B17" s="48">
        <f t="shared" si="2"/>
        <v>100</v>
      </c>
      <c r="C17" s="48">
        <v>1</v>
      </c>
      <c r="D17" s="48">
        <v>100</v>
      </c>
      <c r="E17" s="48">
        <f t="shared" si="1"/>
        <v>100</v>
      </c>
    </row>
    <row r="18" spans="1:5" ht="15">
      <c r="A18" s="30" t="s">
        <v>29</v>
      </c>
      <c r="B18" s="48">
        <f t="shared" si="2"/>
        <v>100</v>
      </c>
      <c r="C18" s="48">
        <v>1</v>
      </c>
      <c r="D18" s="48">
        <v>100</v>
      </c>
      <c r="E18" s="48">
        <f t="shared" si="1"/>
        <v>100</v>
      </c>
    </row>
    <row r="19" spans="1:5" ht="15">
      <c r="A19" s="30" t="s">
        <v>30</v>
      </c>
      <c r="B19" s="48">
        <f t="shared" si="2"/>
        <v>100</v>
      </c>
      <c r="C19" s="48">
        <v>1</v>
      </c>
      <c r="D19" s="48">
        <v>100</v>
      </c>
      <c r="E19" s="48">
        <f t="shared" si="1"/>
        <v>100</v>
      </c>
    </row>
    <row r="20" spans="1:5" ht="18.75" customHeight="1">
      <c r="A20" s="30" t="s">
        <v>31</v>
      </c>
      <c r="B20" s="48">
        <f t="shared" si="2"/>
        <v>100</v>
      </c>
      <c r="C20" s="48">
        <v>1</v>
      </c>
      <c r="D20" s="48">
        <v>100</v>
      </c>
      <c r="E20" s="48">
        <f t="shared" si="1"/>
        <v>100</v>
      </c>
    </row>
    <row r="21" spans="1:5" ht="18" customHeight="1">
      <c r="A21" s="30" t="s">
        <v>32</v>
      </c>
      <c r="B21" s="48">
        <f t="shared" si="2"/>
        <v>100</v>
      </c>
      <c r="C21" s="48">
        <v>1</v>
      </c>
      <c r="D21" s="48">
        <v>100</v>
      </c>
      <c r="E21" s="48">
        <f t="shared" si="1"/>
        <v>100</v>
      </c>
    </row>
    <row r="22" spans="1:5" ht="28.5" customHeight="1">
      <c r="A22" s="13"/>
      <c r="B22" s="14"/>
      <c r="C22" s="14"/>
      <c r="D22" s="14"/>
      <c r="E22" s="14"/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SheetLayoutView="70" workbookViewId="0">
      <pane ySplit="4" topLeftCell="A5" activePane="bottomLeft" state="frozen"/>
      <selection activeCell="A9" sqref="A9"/>
      <selection pane="bottomLeft" activeCell="L25" sqref="L25"/>
    </sheetView>
  </sheetViews>
  <sheetFormatPr defaultRowHeight="12.75"/>
  <cols>
    <col min="1" max="1" width="53.85546875" style="25" customWidth="1"/>
    <col min="2" max="2" width="11.140625" style="25" customWidth="1"/>
    <col min="3" max="3" width="8" style="25" customWidth="1"/>
    <col min="4" max="4" width="6" style="25" customWidth="1"/>
    <col min="5" max="5" width="10.5703125" style="25" customWidth="1"/>
    <col min="6" max="6" width="8" style="25" customWidth="1"/>
    <col min="7" max="7" width="5.85546875" style="25" customWidth="1"/>
    <col min="8" max="8" width="10.140625" style="25" customWidth="1"/>
    <col min="9" max="9" width="8.42578125" style="25" customWidth="1"/>
    <col min="10" max="10" width="6" style="25" customWidth="1"/>
    <col min="11" max="11" width="11" style="25" customWidth="1"/>
    <col min="12" max="12" width="7.7109375" style="25" customWidth="1"/>
    <col min="13" max="13" width="10" style="25" customWidth="1"/>
    <col min="14" max="14" width="9.7109375" style="25" customWidth="1"/>
    <col min="15" max="15" width="8.140625" style="25" customWidth="1"/>
    <col min="16" max="16" width="7.85546875" style="25" customWidth="1"/>
    <col min="17" max="17" width="9.85546875" style="25" customWidth="1"/>
    <col min="18" max="16384" width="9.140625" style="25"/>
  </cols>
  <sheetData>
    <row r="1" spans="1:21" ht="30" customHeight="1">
      <c r="A1" s="56" t="s">
        <v>34</v>
      </c>
      <c r="B1" s="58" t="s">
        <v>0</v>
      </c>
      <c r="C1" s="65" t="s">
        <v>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7"/>
      <c r="T1" s="68"/>
    </row>
    <row r="2" spans="1:21" ht="19.5" customHeight="1">
      <c r="A2" s="56"/>
      <c r="B2" s="58"/>
      <c r="C2" s="69" t="s">
        <v>12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67"/>
      <c r="S2" s="67"/>
      <c r="T2" s="68"/>
    </row>
    <row r="3" spans="1:21" ht="144.75" customHeight="1">
      <c r="A3" s="56"/>
      <c r="B3" s="58"/>
      <c r="C3" s="64" t="s">
        <v>44</v>
      </c>
      <c r="D3" s="64"/>
      <c r="E3" s="64"/>
      <c r="F3" s="64" t="s">
        <v>45</v>
      </c>
      <c r="G3" s="64"/>
      <c r="H3" s="64"/>
      <c r="I3" s="64" t="s">
        <v>46</v>
      </c>
      <c r="J3" s="64"/>
      <c r="K3" s="64"/>
      <c r="L3" s="64" t="s">
        <v>47</v>
      </c>
      <c r="M3" s="64"/>
      <c r="N3" s="64"/>
      <c r="O3" s="64" t="s">
        <v>48</v>
      </c>
      <c r="P3" s="64"/>
      <c r="Q3" s="64"/>
      <c r="R3" s="64" t="s">
        <v>49</v>
      </c>
      <c r="S3" s="64"/>
      <c r="T3" s="64"/>
    </row>
    <row r="4" spans="1:21" ht="17.25" customHeight="1">
      <c r="A4" s="56"/>
      <c r="B4" s="56"/>
      <c r="C4" s="46" t="s">
        <v>2</v>
      </c>
      <c r="D4" s="46" t="s">
        <v>3</v>
      </c>
      <c r="E4" s="46" t="s">
        <v>4</v>
      </c>
      <c r="F4" s="46" t="s">
        <v>2</v>
      </c>
      <c r="G4" s="46" t="s">
        <v>3</v>
      </c>
      <c r="H4" s="46" t="s">
        <v>4</v>
      </c>
      <c r="I4" s="46" t="s">
        <v>2</v>
      </c>
      <c r="J4" s="46" t="s">
        <v>3</v>
      </c>
      <c r="K4" s="46" t="s">
        <v>4</v>
      </c>
      <c r="L4" s="46" t="s">
        <v>2</v>
      </c>
      <c r="M4" s="46" t="s">
        <v>3</v>
      </c>
      <c r="N4" s="46" t="s">
        <v>4</v>
      </c>
      <c r="O4" s="46" t="s">
        <v>2</v>
      </c>
      <c r="P4" s="46" t="s">
        <v>3</v>
      </c>
      <c r="Q4" s="46" t="s">
        <v>4</v>
      </c>
      <c r="R4" s="46" t="s">
        <v>2</v>
      </c>
      <c r="S4" s="46" t="s">
        <v>3</v>
      </c>
      <c r="T4" s="46" t="s">
        <v>4</v>
      </c>
    </row>
    <row r="5" spans="1:21" ht="17.25" customHeight="1">
      <c r="A5" s="30" t="s">
        <v>16</v>
      </c>
      <c r="B5" s="29">
        <f>E5+H5+K5+T5</f>
        <v>100</v>
      </c>
      <c r="C5" s="29">
        <v>1</v>
      </c>
      <c r="D5" s="29">
        <v>25</v>
      </c>
      <c r="E5" s="29">
        <f>C5*D5</f>
        <v>25</v>
      </c>
      <c r="F5" s="29">
        <v>1</v>
      </c>
      <c r="G5" s="29">
        <v>25</v>
      </c>
      <c r="H5" s="29">
        <f t="shared" ref="H5" si="0">F5*G5</f>
        <v>25</v>
      </c>
      <c r="I5" s="29">
        <v>1</v>
      </c>
      <c r="J5" s="29">
        <v>25</v>
      </c>
      <c r="K5" s="29">
        <f t="shared" ref="K5:K12" si="1">I5*J5</f>
        <v>25</v>
      </c>
      <c r="L5" s="29" t="s">
        <v>5</v>
      </c>
      <c r="M5" s="29" t="s">
        <v>5</v>
      </c>
      <c r="N5" s="29" t="s">
        <v>5</v>
      </c>
      <c r="O5" s="29" t="s">
        <v>5</v>
      </c>
      <c r="P5" s="29" t="s">
        <v>5</v>
      </c>
      <c r="Q5" s="29" t="s">
        <v>5</v>
      </c>
      <c r="R5" s="29">
        <v>1</v>
      </c>
      <c r="S5" s="29">
        <v>25</v>
      </c>
      <c r="T5" s="29">
        <f t="shared" ref="T5:T13" si="2">R5*S5</f>
        <v>25</v>
      </c>
      <c r="U5" s="26"/>
    </row>
    <row r="6" spans="1:21" ht="18.600000000000001" customHeight="1">
      <c r="A6" s="30" t="s">
        <v>17</v>
      </c>
      <c r="B6" s="29">
        <f t="shared" ref="B6:B12" si="3">E6+H6+K6+T6</f>
        <v>100</v>
      </c>
      <c r="C6" s="29">
        <v>1</v>
      </c>
      <c r="D6" s="29">
        <v>25</v>
      </c>
      <c r="E6" s="29">
        <f t="shared" ref="E6:E12" si="4">C6*D6</f>
        <v>25</v>
      </c>
      <c r="F6" s="29">
        <v>1</v>
      </c>
      <c r="G6" s="29">
        <v>25</v>
      </c>
      <c r="H6" s="29">
        <f t="shared" ref="H6:H12" si="5">F6*G6</f>
        <v>25</v>
      </c>
      <c r="I6" s="29">
        <v>1</v>
      </c>
      <c r="J6" s="29">
        <v>25</v>
      </c>
      <c r="K6" s="29">
        <f t="shared" si="1"/>
        <v>25</v>
      </c>
      <c r="L6" s="29" t="s">
        <v>5</v>
      </c>
      <c r="M6" s="29" t="s">
        <v>5</v>
      </c>
      <c r="N6" s="29" t="s">
        <v>5</v>
      </c>
      <c r="O6" s="29" t="s">
        <v>5</v>
      </c>
      <c r="P6" s="29" t="s">
        <v>5</v>
      </c>
      <c r="Q6" s="29" t="s">
        <v>5</v>
      </c>
      <c r="R6" s="29">
        <v>1</v>
      </c>
      <c r="S6" s="29">
        <v>25</v>
      </c>
      <c r="T6" s="29">
        <f t="shared" ref="T6:T12" si="6">R6*S6</f>
        <v>25</v>
      </c>
    </row>
    <row r="7" spans="1:21" ht="18.75" customHeight="1">
      <c r="A7" s="30" t="s">
        <v>18</v>
      </c>
      <c r="B7" s="29">
        <f t="shared" si="3"/>
        <v>100</v>
      </c>
      <c r="C7" s="29">
        <v>1</v>
      </c>
      <c r="D7" s="29">
        <v>25</v>
      </c>
      <c r="E7" s="29">
        <f t="shared" si="4"/>
        <v>25</v>
      </c>
      <c r="F7" s="29">
        <v>1</v>
      </c>
      <c r="G7" s="29">
        <v>25</v>
      </c>
      <c r="H7" s="29">
        <f t="shared" si="5"/>
        <v>25</v>
      </c>
      <c r="I7" s="29">
        <v>1</v>
      </c>
      <c r="J7" s="29">
        <v>25</v>
      </c>
      <c r="K7" s="29">
        <f t="shared" si="1"/>
        <v>25</v>
      </c>
      <c r="L7" s="29" t="s">
        <v>5</v>
      </c>
      <c r="M7" s="29" t="s">
        <v>5</v>
      </c>
      <c r="N7" s="29" t="s">
        <v>5</v>
      </c>
      <c r="O7" s="29" t="s">
        <v>5</v>
      </c>
      <c r="P7" s="29" t="s">
        <v>5</v>
      </c>
      <c r="Q7" s="29" t="s">
        <v>5</v>
      </c>
      <c r="R7" s="29">
        <v>1</v>
      </c>
      <c r="S7" s="29">
        <v>25</v>
      </c>
      <c r="T7" s="29">
        <f t="shared" si="6"/>
        <v>25</v>
      </c>
    </row>
    <row r="8" spans="1:21" ht="17.25" customHeight="1">
      <c r="A8" s="30" t="s">
        <v>19</v>
      </c>
      <c r="B8" s="29">
        <f t="shared" si="3"/>
        <v>100</v>
      </c>
      <c r="C8" s="29">
        <v>1</v>
      </c>
      <c r="D8" s="29">
        <v>25</v>
      </c>
      <c r="E8" s="29">
        <f t="shared" si="4"/>
        <v>25</v>
      </c>
      <c r="F8" s="29">
        <v>1</v>
      </c>
      <c r="G8" s="29">
        <v>25</v>
      </c>
      <c r="H8" s="29">
        <f t="shared" si="5"/>
        <v>25</v>
      </c>
      <c r="I8" s="29">
        <v>1</v>
      </c>
      <c r="J8" s="29">
        <v>25</v>
      </c>
      <c r="K8" s="29">
        <f t="shared" si="1"/>
        <v>25</v>
      </c>
      <c r="L8" s="29" t="s">
        <v>5</v>
      </c>
      <c r="M8" s="29" t="s">
        <v>5</v>
      </c>
      <c r="N8" s="29" t="s">
        <v>5</v>
      </c>
      <c r="O8" s="29" t="s">
        <v>5</v>
      </c>
      <c r="P8" s="29" t="s">
        <v>5</v>
      </c>
      <c r="Q8" s="29" t="s">
        <v>5</v>
      </c>
      <c r="R8" s="29">
        <v>1</v>
      </c>
      <c r="S8" s="29">
        <v>25</v>
      </c>
      <c r="T8" s="29">
        <f t="shared" si="6"/>
        <v>25</v>
      </c>
    </row>
    <row r="9" spans="1:21" ht="18" customHeight="1">
      <c r="A9" s="30" t="s">
        <v>20</v>
      </c>
      <c r="B9" s="29">
        <f t="shared" si="3"/>
        <v>100</v>
      </c>
      <c r="C9" s="29">
        <v>1</v>
      </c>
      <c r="D9" s="29">
        <v>25</v>
      </c>
      <c r="E9" s="29">
        <f t="shared" si="4"/>
        <v>25</v>
      </c>
      <c r="F9" s="29">
        <v>1</v>
      </c>
      <c r="G9" s="29">
        <v>25</v>
      </c>
      <c r="H9" s="29">
        <f t="shared" si="5"/>
        <v>25</v>
      </c>
      <c r="I9" s="29">
        <v>1</v>
      </c>
      <c r="J9" s="29">
        <v>25</v>
      </c>
      <c r="K9" s="29">
        <f t="shared" si="1"/>
        <v>25</v>
      </c>
      <c r="L9" s="29" t="s">
        <v>5</v>
      </c>
      <c r="M9" s="29" t="s">
        <v>5</v>
      </c>
      <c r="N9" s="29" t="s">
        <v>5</v>
      </c>
      <c r="O9" s="29" t="s">
        <v>5</v>
      </c>
      <c r="P9" s="29" t="s">
        <v>5</v>
      </c>
      <c r="Q9" s="29" t="s">
        <v>5</v>
      </c>
      <c r="R9" s="29">
        <v>1</v>
      </c>
      <c r="S9" s="29">
        <v>25</v>
      </c>
      <c r="T9" s="29">
        <f t="shared" si="6"/>
        <v>25</v>
      </c>
    </row>
    <row r="10" spans="1:21" ht="15.75" customHeight="1">
      <c r="A10" s="30" t="s">
        <v>21</v>
      </c>
      <c r="B10" s="29">
        <f t="shared" si="3"/>
        <v>100</v>
      </c>
      <c r="C10" s="29">
        <v>1</v>
      </c>
      <c r="D10" s="29">
        <v>25</v>
      </c>
      <c r="E10" s="29">
        <f t="shared" si="4"/>
        <v>25</v>
      </c>
      <c r="F10" s="29">
        <v>1</v>
      </c>
      <c r="G10" s="29">
        <v>25</v>
      </c>
      <c r="H10" s="29">
        <f t="shared" si="5"/>
        <v>25</v>
      </c>
      <c r="I10" s="29">
        <v>1</v>
      </c>
      <c r="J10" s="29">
        <v>25</v>
      </c>
      <c r="K10" s="29">
        <f t="shared" si="1"/>
        <v>25</v>
      </c>
      <c r="L10" s="29" t="s">
        <v>5</v>
      </c>
      <c r="M10" s="29" t="s">
        <v>5</v>
      </c>
      <c r="N10" s="29" t="s">
        <v>5</v>
      </c>
      <c r="O10" s="29" t="s">
        <v>5</v>
      </c>
      <c r="P10" s="29" t="s">
        <v>5</v>
      </c>
      <c r="Q10" s="29" t="s">
        <v>5</v>
      </c>
      <c r="R10" s="29">
        <v>1</v>
      </c>
      <c r="S10" s="29">
        <v>25</v>
      </c>
      <c r="T10" s="29">
        <f t="shared" si="6"/>
        <v>25</v>
      </c>
    </row>
    <row r="11" spans="1:21" ht="15" customHeight="1">
      <c r="A11" s="30" t="s">
        <v>22</v>
      </c>
      <c r="B11" s="29">
        <f t="shared" si="3"/>
        <v>100</v>
      </c>
      <c r="C11" s="29">
        <v>1</v>
      </c>
      <c r="D11" s="29">
        <v>25</v>
      </c>
      <c r="E11" s="29">
        <f t="shared" si="4"/>
        <v>25</v>
      </c>
      <c r="F11" s="29">
        <v>1</v>
      </c>
      <c r="G11" s="29">
        <v>25</v>
      </c>
      <c r="H11" s="29">
        <f t="shared" si="5"/>
        <v>25</v>
      </c>
      <c r="I11" s="29">
        <v>1</v>
      </c>
      <c r="J11" s="29">
        <v>25</v>
      </c>
      <c r="K11" s="29">
        <f t="shared" si="1"/>
        <v>25</v>
      </c>
      <c r="L11" s="29" t="s">
        <v>5</v>
      </c>
      <c r="M11" s="29" t="s">
        <v>5</v>
      </c>
      <c r="N11" s="29" t="s">
        <v>5</v>
      </c>
      <c r="O11" s="29" t="s">
        <v>5</v>
      </c>
      <c r="P11" s="29" t="s">
        <v>5</v>
      </c>
      <c r="Q11" s="29" t="s">
        <v>5</v>
      </c>
      <c r="R11" s="29">
        <v>1</v>
      </c>
      <c r="S11" s="29">
        <v>25</v>
      </c>
      <c r="T11" s="29">
        <f t="shared" si="6"/>
        <v>25</v>
      </c>
    </row>
    <row r="12" spans="1:21" ht="14.25" customHeight="1">
      <c r="A12" s="30" t="s">
        <v>23</v>
      </c>
      <c r="B12" s="29">
        <f t="shared" si="3"/>
        <v>100</v>
      </c>
      <c r="C12" s="29">
        <v>1</v>
      </c>
      <c r="D12" s="29">
        <v>25</v>
      </c>
      <c r="E12" s="29">
        <f t="shared" si="4"/>
        <v>25</v>
      </c>
      <c r="F12" s="29">
        <v>1</v>
      </c>
      <c r="G12" s="29">
        <v>25</v>
      </c>
      <c r="H12" s="29">
        <f t="shared" si="5"/>
        <v>25</v>
      </c>
      <c r="I12" s="29">
        <v>1</v>
      </c>
      <c r="J12" s="29">
        <v>25</v>
      </c>
      <c r="K12" s="29">
        <f t="shared" si="1"/>
        <v>25</v>
      </c>
      <c r="L12" s="29" t="s">
        <v>5</v>
      </c>
      <c r="M12" s="29" t="s">
        <v>5</v>
      </c>
      <c r="N12" s="29" t="s">
        <v>5</v>
      </c>
      <c r="O12" s="29" t="s">
        <v>5</v>
      </c>
      <c r="P12" s="29" t="s">
        <v>5</v>
      </c>
      <c r="Q12" s="29" t="s">
        <v>5</v>
      </c>
      <c r="R12" s="29">
        <v>1</v>
      </c>
      <c r="S12" s="29">
        <v>25</v>
      </c>
      <c r="T12" s="29">
        <f t="shared" si="6"/>
        <v>25</v>
      </c>
    </row>
    <row r="13" spans="1:21" ht="15" customHeight="1">
      <c r="A13" s="30" t="s">
        <v>24</v>
      </c>
      <c r="B13" s="29">
        <f>E13+H13+K13+N13+Q13+T13</f>
        <v>90</v>
      </c>
      <c r="C13" s="29">
        <v>1</v>
      </c>
      <c r="D13" s="29">
        <v>20</v>
      </c>
      <c r="E13" s="29">
        <f t="shared" ref="E13" si="7">C13*D13</f>
        <v>20</v>
      </c>
      <c r="F13" s="29">
        <v>1</v>
      </c>
      <c r="G13" s="29">
        <v>20</v>
      </c>
      <c r="H13" s="29">
        <f t="shared" ref="H13" si="8">F13*G13</f>
        <v>20</v>
      </c>
      <c r="I13" s="29">
        <v>1</v>
      </c>
      <c r="J13" s="29">
        <v>20</v>
      </c>
      <c r="K13" s="29">
        <f t="shared" ref="K13" si="9">I13*J13</f>
        <v>20</v>
      </c>
      <c r="L13" s="29">
        <v>1</v>
      </c>
      <c r="M13" s="29">
        <v>20</v>
      </c>
      <c r="N13" s="29">
        <f t="shared" ref="N13" si="10">L13*M13</f>
        <v>20</v>
      </c>
      <c r="O13" s="29">
        <v>0</v>
      </c>
      <c r="P13" s="29">
        <v>10</v>
      </c>
      <c r="Q13" s="29">
        <f t="shared" ref="Q13" si="11">O13*P13</f>
        <v>0</v>
      </c>
      <c r="R13" s="29">
        <v>1</v>
      </c>
      <c r="S13" s="29">
        <v>10</v>
      </c>
      <c r="T13" s="29">
        <f t="shared" si="2"/>
        <v>10</v>
      </c>
    </row>
    <row r="14" spans="1:21" ht="14.25" customHeight="1">
      <c r="A14" s="30" t="s">
        <v>25</v>
      </c>
      <c r="B14" s="29">
        <f t="shared" ref="B14:B21" si="12">E14+H14+K14+N14+Q14+T14</f>
        <v>90</v>
      </c>
      <c r="C14" s="29">
        <v>1</v>
      </c>
      <c r="D14" s="29">
        <v>20</v>
      </c>
      <c r="E14" s="29">
        <f t="shared" ref="E14:E21" si="13">C14*D14</f>
        <v>20</v>
      </c>
      <c r="F14" s="29">
        <v>1</v>
      </c>
      <c r="G14" s="29">
        <v>20</v>
      </c>
      <c r="H14" s="29">
        <f t="shared" ref="H14:H21" si="14">F14*G14</f>
        <v>20</v>
      </c>
      <c r="I14" s="29">
        <v>1</v>
      </c>
      <c r="J14" s="29">
        <v>20</v>
      </c>
      <c r="K14" s="29">
        <f t="shared" ref="K14:K21" si="15">I14*J14</f>
        <v>20</v>
      </c>
      <c r="L14" s="29">
        <v>1</v>
      </c>
      <c r="M14" s="29">
        <v>20</v>
      </c>
      <c r="N14" s="29">
        <f t="shared" ref="N14:N21" si="16">L14*M14</f>
        <v>20</v>
      </c>
      <c r="O14" s="29">
        <v>0</v>
      </c>
      <c r="P14" s="29">
        <v>10</v>
      </c>
      <c r="Q14" s="29">
        <f t="shared" ref="Q14:Q21" si="17">O14*P14</f>
        <v>0</v>
      </c>
      <c r="R14" s="29">
        <v>1</v>
      </c>
      <c r="S14" s="29">
        <v>10</v>
      </c>
      <c r="T14" s="29">
        <f t="shared" ref="T14:T21" si="18">R14*S14</f>
        <v>10</v>
      </c>
    </row>
    <row r="15" spans="1:21" ht="15" customHeight="1">
      <c r="A15" s="30" t="s">
        <v>26</v>
      </c>
      <c r="B15" s="29">
        <f t="shared" si="12"/>
        <v>90</v>
      </c>
      <c r="C15" s="29">
        <v>1</v>
      </c>
      <c r="D15" s="29">
        <v>20</v>
      </c>
      <c r="E15" s="29">
        <f t="shared" si="13"/>
        <v>20</v>
      </c>
      <c r="F15" s="29">
        <v>1</v>
      </c>
      <c r="G15" s="29">
        <v>20</v>
      </c>
      <c r="H15" s="29">
        <f t="shared" si="14"/>
        <v>20</v>
      </c>
      <c r="I15" s="29">
        <v>1</v>
      </c>
      <c r="J15" s="29">
        <v>20</v>
      </c>
      <c r="K15" s="29">
        <f t="shared" si="15"/>
        <v>20</v>
      </c>
      <c r="L15" s="29">
        <v>1</v>
      </c>
      <c r="M15" s="29">
        <v>20</v>
      </c>
      <c r="N15" s="29">
        <f t="shared" si="16"/>
        <v>20</v>
      </c>
      <c r="O15" s="29">
        <v>0</v>
      </c>
      <c r="P15" s="29">
        <v>10</v>
      </c>
      <c r="Q15" s="29">
        <f t="shared" si="17"/>
        <v>0</v>
      </c>
      <c r="R15" s="29">
        <v>1</v>
      </c>
      <c r="S15" s="29">
        <v>10</v>
      </c>
      <c r="T15" s="29">
        <f t="shared" si="18"/>
        <v>10</v>
      </c>
    </row>
    <row r="16" spans="1:21" s="41" customFormat="1" ht="13.5" customHeight="1">
      <c r="A16" s="40" t="s">
        <v>27</v>
      </c>
      <c r="B16" s="29">
        <f t="shared" si="12"/>
        <v>90</v>
      </c>
      <c r="C16" s="29">
        <v>1</v>
      </c>
      <c r="D16" s="29">
        <v>20</v>
      </c>
      <c r="E16" s="29">
        <f t="shared" si="13"/>
        <v>20</v>
      </c>
      <c r="F16" s="29">
        <v>1</v>
      </c>
      <c r="G16" s="29">
        <v>20</v>
      </c>
      <c r="H16" s="29">
        <f t="shared" si="14"/>
        <v>20</v>
      </c>
      <c r="I16" s="29">
        <v>1</v>
      </c>
      <c r="J16" s="29">
        <v>20</v>
      </c>
      <c r="K16" s="29">
        <f t="shared" si="15"/>
        <v>20</v>
      </c>
      <c r="L16" s="29">
        <v>1</v>
      </c>
      <c r="M16" s="29">
        <v>20</v>
      </c>
      <c r="N16" s="29">
        <f t="shared" si="16"/>
        <v>20</v>
      </c>
      <c r="O16" s="29">
        <v>0</v>
      </c>
      <c r="P16" s="29">
        <v>10</v>
      </c>
      <c r="Q16" s="29">
        <f t="shared" si="17"/>
        <v>0</v>
      </c>
      <c r="R16" s="29">
        <v>1</v>
      </c>
      <c r="S16" s="29">
        <v>10</v>
      </c>
      <c r="T16" s="29">
        <f t="shared" si="18"/>
        <v>10</v>
      </c>
    </row>
    <row r="17" spans="1:20" ht="15.75" customHeight="1">
      <c r="A17" s="30" t="s">
        <v>28</v>
      </c>
      <c r="B17" s="29">
        <f t="shared" si="12"/>
        <v>90</v>
      </c>
      <c r="C17" s="29">
        <v>1</v>
      </c>
      <c r="D17" s="29">
        <v>20</v>
      </c>
      <c r="E17" s="29">
        <f t="shared" si="13"/>
        <v>20</v>
      </c>
      <c r="F17" s="29">
        <v>1</v>
      </c>
      <c r="G17" s="29">
        <v>20</v>
      </c>
      <c r="H17" s="29">
        <f t="shared" si="14"/>
        <v>20</v>
      </c>
      <c r="I17" s="29">
        <v>1</v>
      </c>
      <c r="J17" s="29">
        <v>20</v>
      </c>
      <c r="K17" s="29">
        <f t="shared" si="15"/>
        <v>20</v>
      </c>
      <c r="L17" s="29">
        <v>1</v>
      </c>
      <c r="M17" s="29">
        <v>20</v>
      </c>
      <c r="N17" s="29">
        <f t="shared" si="16"/>
        <v>20</v>
      </c>
      <c r="O17" s="29">
        <v>0</v>
      </c>
      <c r="P17" s="29">
        <v>10</v>
      </c>
      <c r="Q17" s="29">
        <f t="shared" si="17"/>
        <v>0</v>
      </c>
      <c r="R17" s="29">
        <v>1</v>
      </c>
      <c r="S17" s="29">
        <v>10</v>
      </c>
      <c r="T17" s="29">
        <f t="shared" si="18"/>
        <v>10</v>
      </c>
    </row>
    <row r="18" spans="1:20" ht="15.75" customHeight="1">
      <c r="A18" s="30" t="s">
        <v>29</v>
      </c>
      <c r="B18" s="29">
        <f t="shared" si="12"/>
        <v>90</v>
      </c>
      <c r="C18" s="29">
        <v>1</v>
      </c>
      <c r="D18" s="29">
        <v>20</v>
      </c>
      <c r="E18" s="29">
        <f t="shared" si="13"/>
        <v>20</v>
      </c>
      <c r="F18" s="29">
        <v>1</v>
      </c>
      <c r="G18" s="29">
        <v>20</v>
      </c>
      <c r="H18" s="29">
        <f t="shared" si="14"/>
        <v>20</v>
      </c>
      <c r="I18" s="29">
        <v>1</v>
      </c>
      <c r="J18" s="29">
        <v>20</v>
      </c>
      <c r="K18" s="29">
        <f t="shared" si="15"/>
        <v>20</v>
      </c>
      <c r="L18" s="29">
        <v>1</v>
      </c>
      <c r="M18" s="29">
        <v>20</v>
      </c>
      <c r="N18" s="29">
        <f t="shared" si="16"/>
        <v>20</v>
      </c>
      <c r="O18" s="29">
        <v>0</v>
      </c>
      <c r="P18" s="29">
        <v>10</v>
      </c>
      <c r="Q18" s="29">
        <f t="shared" si="17"/>
        <v>0</v>
      </c>
      <c r="R18" s="29">
        <v>1</v>
      </c>
      <c r="S18" s="29">
        <v>10</v>
      </c>
      <c r="T18" s="29">
        <f t="shared" si="18"/>
        <v>10</v>
      </c>
    </row>
    <row r="19" spans="1:20" ht="16.5" customHeight="1">
      <c r="A19" s="30" t="s">
        <v>30</v>
      </c>
      <c r="B19" s="29">
        <f t="shared" si="12"/>
        <v>90</v>
      </c>
      <c r="C19" s="29">
        <v>1</v>
      </c>
      <c r="D19" s="29">
        <v>20</v>
      </c>
      <c r="E19" s="29">
        <f t="shared" si="13"/>
        <v>20</v>
      </c>
      <c r="F19" s="29">
        <v>1</v>
      </c>
      <c r="G19" s="29">
        <v>20</v>
      </c>
      <c r="H19" s="29">
        <f t="shared" si="14"/>
        <v>20</v>
      </c>
      <c r="I19" s="29">
        <v>1</v>
      </c>
      <c r="J19" s="29">
        <v>20</v>
      </c>
      <c r="K19" s="29">
        <f t="shared" si="15"/>
        <v>20</v>
      </c>
      <c r="L19" s="29">
        <v>1</v>
      </c>
      <c r="M19" s="29">
        <v>20</v>
      </c>
      <c r="N19" s="29">
        <f t="shared" si="16"/>
        <v>20</v>
      </c>
      <c r="O19" s="29">
        <v>0</v>
      </c>
      <c r="P19" s="29">
        <v>10</v>
      </c>
      <c r="Q19" s="29">
        <f t="shared" si="17"/>
        <v>0</v>
      </c>
      <c r="R19" s="29">
        <v>1</v>
      </c>
      <c r="S19" s="29">
        <v>10</v>
      </c>
      <c r="T19" s="29">
        <f t="shared" si="18"/>
        <v>10</v>
      </c>
    </row>
    <row r="20" spans="1:20" ht="17.25" customHeight="1">
      <c r="A20" s="30" t="s">
        <v>31</v>
      </c>
      <c r="B20" s="29">
        <f t="shared" si="12"/>
        <v>90</v>
      </c>
      <c r="C20" s="29">
        <v>1</v>
      </c>
      <c r="D20" s="29">
        <v>20</v>
      </c>
      <c r="E20" s="29">
        <f t="shared" si="13"/>
        <v>20</v>
      </c>
      <c r="F20" s="29">
        <v>1</v>
      </c>
      <c r="G20" s="29">
        <v>20</v>
      </c>
      <c r="H20" s="29">
        <f t="shared" si="14"/>
        <v>20</v>
      </c>
      <c r="I20" s="29">
        <v>1</v>
      </c>
      <c r="J20" s="29">
        <v>20</v>
      </c>
      <c r="K20" s="29">
        <f t="shared" si="15"/>
        <v>20</v>
      </c>
      <c r="L20" s="29">
        <v>1</v>
      </c>
      <c r="M20" s="29">
        <v>20</v>
      </c>
      <c r="N20" s="29">
        <f t="shared" si="16"/>
        <v>20</v>
      </c>
      <c r="O20" s="29">
        <v>0</v>
      </c>
      <c r="P20" s="29">
        <v>10</v>
      </c>
      <c r="Q20" s="29">
        <f t="shared" si="17"/>
        <v>0</v>
      </c>
      <c r="R20" s="29">
        <v>1</v>
      </c>
      <c r="S20" s="29">
        <v>10</v>
      </c>
      <c r="T20" s="29">
        <f t="shared" si="18"/>
        <v>10</v>
      </c>
    </row>
    <row r="21" spans="1:20">
      <c r="A21" s="30" t="s">
        <v>32</v>
      </c>
      <c r="B21" s="29">
        <f t="shared" si="12"/>
        <v>90</v>
      </c>
      <c r="C21" s="29">
        <v>1</v>
      </c>
      <c r="D21" s="29">
        <v>20</v>
      </c>
      <c r="E21" s="29">
        <f t="shared" si="13"/>
        <v>20</v>
      </c>
      <c r="F21" s="29">
        <v>1</v>
      </c>
      <c r="G21" s="29">
        <v>20</v>
      </c>
      <c r="H21" s="29">
        <f t="shared" si="14"/>
        <v>20</v>
      </c>
      <c r="I21" s="29">
        <v>1</v>
      </c>
      <c r="J21" s="29">
        <v>20</v>
      </c>
      <c r="K21" s="29">
        <f t="shared" si="15"/>
        <v>20</v>
      </c>
      <c r="L21" s="29">
        <v>1</v>
      </c>
      <c r="M21" s="29">
        <v>20</v>
      </c>
      <c r="N21" s="29">
        <f t="shared" si="16"/>
        <v>20</v>
      </c>
      <c r="O21" s="29">
        <v>0</v>
      </c>
      <c r="P21" s="29">
        <v>10</v>
      </c>
      <c r="Q21" s="29">
        <f t="shared" si="17"/>
        <v>0</v>
      </c>
      <c r="R21" s="29">
        <v>1</v>
      </c>
      <c r="S21" s="29">
        <v>10</v>
      </c>
      <c r="T21" s="29">
        <f t="shared" si="18"/>
        <v>10</v>
      </c>
    </row>
    <row r="22" spans="1:20" ht="30" customHeight="1">
      <c r="A22" s="19"/>
      <c r="B22" s="27"/>
    </row>
    <row r="23" spans="1:20" ht="30" customHeight="1"/>
    <row r="24" spans="1:20" ht="30" customHeight="1"/>
    <row r="25" spans="1:20" ht="30" customHeight="1"/>
    <row r="26" spans="1:20" ht="30" customHeight="1"/>
    <row r="27" spans="1:20" ht="30" customHeight="1"/>
    <row r="28" spans="1:20" ht="30" customHeight="1"/>
    <row r="29" spans="1:20" ht="30" customHeight="1"/>
    <row r="30" spans="1:20" ht="30" customHeight="1"/>
  </sheetData>
  <sheetProtection selectLockedCells="1" selectUnlockedCells="1"/>
  <mergeCells count="10">
    <mergeCell ref="R3:T3"/>
    <mergeCell ref="C1:T1"/>
    <mergeCell ref="C2:T2"/>
    <mergeCell ref="A1:A4"/>
    <mergeCell ref="B1:B4"/>
    <mergeCell ref="C3:E3"/>
    <mergeCell ref="F3:H3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2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1"/>
  <sheetViews>
    <sheetView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L6" sqref="L6"/>
    </sheetView>
  </sheetViews>
  <sheetFormatPr defaultColWidth="8.85546875" defaultRowHeight="12.75"/>
  <cols>
    <col min="1" max="1" width="54.7109375" style="23" customWidth="1"/>
    <col min="2" max="2" width="14.5703125" style="23" customWidth="1"/>
    <col min="3" max="3" width="7.28515625" style="23" customWidth="1"/>
    <col min="4" max="4" width="7.5703125" style="23" customWidth="1"/>
    <col min="5" max="5" width="8.7109375" style="23" customWidth="1"/>
    <col min="6" max="6" width="7.28515625" style="23" customWidth="1"/>
    <col min="7" max="7" width="6.140625" style="23" customWidth="1"/>
    <col min="8" max="8" width="8.42578125" style="23" customWidth="1"/>
    <col min="9" max="9" width="8" style="23" customWidth="1"/>
    <col min="10" max="10" width="6.85546875" style="23" customWidth="1"/>
    <col min="11" max="11" width="8.42578125" style="23" customWidth="1"/>
    <col min="12" max="16384" width="8.85546875" style="23"/>
  </cols>
  <sheetData>
    <row r="1" spans="1:15" ht="15.75" customHeight="1">
      <c r="A1" s="75" t="s">
        <v>33</v>
      </c>
      <c r="B1" s="76" t="s">
        <v>0</v>
      </c>
      <c r="C1" s="71" t="s">
        <v>1</v>
      </c>
      <c r="D1" s="71"/>
      <c r="E1" s="71"/>
      <c r="F1" s="71"/>
      <c r="G1" s="71"/>
      <c r="H1" s="71"/>
      <c r="I1" s="71"/>
      <c r="J1" s="71"/>
      <c r="K1" s="71"/>
      <c r="L1" s="72"/>
      <c r="M1" s="72"/>
      <c r="N1" s="72"/>
    </row>
    <row r="2" spans="1:15" ht="15.75" customHeight="1">
      <c r="A2" s="75"/>
      <c r="B2" s="76"/>
      <c r="C2" s="73" t="s">
        <v>35</v>
      </c>
      <c r="D2" s="73"/>
      <c r="E2" s="73"/>
      <c r="F2" s="73"/>
      <c r="G2" s="73"/>
      <c r="H2" s="73"/>
      <c r="I2" s="73"/>
      <c r="J2" s="73"/>
      <c r="K2" s="73"/>
      <c r="L2" s="74"/>
      <c r="M2" s="74"/>
      <c r="N2" s="74"/>
    </row>
    <row r="3" spans="1:15" ht="163.15" customHeight="1">
      <c r="A3" s="75"/>
      <c r="B3" s="76"/>
      <c r="C3" s="77" t="s">
        <v>36</v>
      </c>
      <c r="D3" s="77"/>
      <c r="E3" s="77"/>
      <c r="F3" s="64" t="s">
        <v>50</v>
      </c>
      <c r="G3" s="64"/>
      <c r="H3" s="64"/>
      <c r="I3" s="64" t="s">
        <v>51</v>
      </c>
      <c r="J3" s="64"/>
      <c r="K3" s="64"/>
      <c r="L3" s="64" t="s">
        <v>52</v>
      </c>
      <c r="M3" s="64"/>
      <c r="N3" s="64"/>
    </row>
    <row r="4" spans="1:15" ht="16.149999999999999" customHeight="1">
      <c r="A4" s="75"/>
      <c r="B4" s="75"/>
      <c r="C4" s="53" t="s">
        <v>2</v>
      </c>
      <c r="D4" s="53" t="s">
        <v>3</v>
      </c>
      <c r="E4" s="53" t="s">
        <v>4</v>
      </c>
      <c r="F4" s="53" t="s">
        <v>2</v>
      </c>
      <c r="G4" s="53" t="s">
        <v>3</v>
      </c>
      <c r="H4" s="53" t="s">
        <v>4</v>
      </c>
      <c r="I4" s="53" t="s">
        <v>2</v>
      </c>
      <c r="J4" s="53" t="s">
        <v>3</v>
      </c>
      <c r="K4" s="53" t="s">
        <v>4</v>
      </c>
      <c r="L4" s="53" t="s">
        <v>2</v>
      </c>
      <c r="M4" s="53" t="s">
        <v>3</v>
      </c>
      <c r="N4" s="53" t="s">
        <v>4</v>
      </c>
    </row>
    <row r="5" spans="1:15" ht="20.25" customHeight="1">
      <c r="A5" s="30" t="s">
        <v>16</v>
      </c>
      <c r="B5" s="32">
        <f>E5+H5+K5+N5</f>
        <v>100</v>
      </c>
      <c r="C5" s="49">
        <v>1</v>
      </c>
      <c r="D5" s="49">
        <v>25</v>
      </c>
      <c r="E5" s="49">
        <f>C5*D5</f>
        <v>25</v>
      </c>
      <c r="F5" s="49">
        <v>1</v>
      </c>
      <c r="G5" s="49">
        <v>25</v>
      </c>
      <c r="H5" s="49">
        <f t="shared" ref="H5" si="0">F5*G5</f>
        <v>25</v>
      </c>
      <c r="I5" s="49">
        <v>1</v>
      </c>
      <c r="J5" s="49">
        <v>25</v>
      </c>
      <c r="K5" s="49">
        <f t="shared" ref="K5" si="1">I5*J5</f>
        <v>25</v>
      </c>
      <c r="L5" s="49">
        <v>1</v>
      </c>
      <c r="M5" s="49">
        <v>25</v>
      </c>
      <c r="N5" s="49">
        <f t="shared" ref="N5" si="2">L5*M5</f>
        <v>25</v>
      </c>
      <c r="O5" s="54"/>
    </row>
    <row r="6" spans="1:15" ht="21.75" customHeight="1">
      <c r="A6" s="30" t="s">
        <v>17</v>
      </c>
      <c r="B6" s="32">
        <f t="shared" ref="B6:B21" si="3">E6+H6+K6+N6</f>
        <v>75</v>
      </c>
      <c r="C6" s="49">
        <v>1</v>
      </c>
      <c r="D6" s="49">
        <v>25</v>
      </c>
      <c r="E6" s="49">
        <f t="shared" ref="E6:E21" si="4">C6*D6</f>
        <v>25</v>
      </c>
      <c r="F6" s="49">
        <v>1</v>
      </c>
      <c r="G6" s="49">
        <v>25</v>
      </c>
      <c r="H6" s="49">
        <f t="shared" ref="H6:H21" si="5">F6*G6</f>
        <v>25</v>
      </c>
      <c r="I6" s="49">
        <v>1</v>
      </c>
      <c r="J6" s="49">
        <v>25</v>
      </c>
      <c r="K6" s="49">
        <f t="shared" ref="K6:K21" si="6">I6*J6</f>
        <v>25</v>
      </c>
      <c r="L6" s="49">
        <v>0</v>
      </c>
      <c r="M6" s="49">
        <v>25</v>
      </c>
      <c r="N6" s="49">
        <f t="shared" ref="N6:N21" si="7">L6*M6</f>
        <v>0</v>
      </c>
    </row>
    <row r="7" spans="1:15" ht="17.25" customHeight="1">
      <c r="A7" s="30" t="s">
        <v>18</v>
      </c>
      <c r="B7" s="32">
        <f t="shared" si="3"/>
        <v>100</v>
      </c>
      <c r="C7" s="49">
        <v>1</v>
      </c>
      <c r="D7" s="49">
        <v>25</v>
      </c>
      <c r="E7" s="49">
        <f t="shared" si="4"/>
        <v>25</v>
      </c>
      <c r="F7" s="49">
        <v>1</v>
      </c>
      <c r="G7" s="49">
        <v>25</v>
      </c>
      <c r="H7" s="49">
        <f t="shared" si="5"/>
        <v>25</v>
      </c>
      <c r="I7" s="49">
        <v>1</v>
      </c>
      <c r="J7" s="49">
        <v>25</v>
      </c>
      <c r="K7" s="49">
        <f t="shared" si="6"/>
        <v>25</v>
      </c>
      <c r="L7" s="49">
        <v>1</v>
      </c>
      <c r="M7" s="49">
        <v>25</v>
      </c>
      <c r="N7" s="49">
        <f t="shared" si="7"/>
        <v>25</v>
      </c>
    </row>
    <row r="8" spans="1:15" ht="20.25" customHeight="1">
      <c r="A8" s="30" t="s">
        <v>19</v>
      </c>
      <c r="B8" s="32">
        <f t="shared" si="3"/>
        <v>100</v>
      </c>
      <c r="C8" s="49">
        <v>1</v>
      </c>
      <c r="D8" s="49">
        <v>25</v>
      </c>
      <c r="E8" s="49">
        <f t="shared" si="4"/>
        <v>25</v>
      </c>
      <c r="F8" s="49">
        <v>1</v>
      </c>
      <c r="G8" s="49">
        <v>25</v>
      </c>
      <c r="H8" s="49">
        <f t="shared" si="5"/>
        <v>25</v>
      </c>
      <c r="I8" s="49">
        <v>1</v>
      </c>
      <c r="J8" s="49">
        <v>25</v>
      </c>
      <c r="K8" s="49">
        <f t="shared" si="6"/>
        <v>25</v>
      </c>
      <c r="L8" s="49">
        <v>1</v>
      </c>
      <c r="M8" s="49">
        <v>25</v>
      </c>
      <c r="N8" s="49">
        <f t="shared" si="7"/>
        <v>25</v>
      </c>
    </row>
    <row r="9" spans="1:15" ht="18.75" customHeight="1">
      <c r="A9" s="30" t="s">
        <v>20</v>
      </c>
      <c r="B9" s="32">
        <f t="shared" si="3"/>
        <v>100</v>
      </c>
      <c r="C9" s="49">
        <v>1</v>
      </c>
      <c r="D9" s="49">
        <v>25</v>
      </c>
      <c r="E9" s="49">
        <f t="shared" si="4"/>
        <v>25</v>
      </c>
      <c r="F9" s="49">
        <v>1</v>
      </c>
      <c r="G9" s="49">
        <v>25</v>
      </c>
      <c r="H9" s="49">
        <f t="shared" si="5"/>
        <v>25</v>
      </c>
      <c r="I9" s="49">
        <v>1</v>
      </c>
      <c r="J9" s="49">
        <v>25</v>
      </c>
      <c r="K9" s="49">
        <f t="shared" si="6"/>
        <v>25</v>
      </c>
      <c r="L9" s="49">
        <v>1</v>
      </c>
      <c r="M9" s="49">
        <v>25</v>
      </c>
      <c r="N9" s="49">
        <f t="shared" si="7"/>
        <v>25</v>
      </c>
    </row>
    <row r="10" spans="1:15" ht="18.75" customHeight="1">
      <c r="A10" s="30" t="s">
        <v>21</v>
      </c>
      <c r="B10" s="32">
        <f t="shared" si="3"/>
        <v>100</v>
      </c>
      <c r="C10" s="49">
        <v>1</v>
      </c>
      <c r="D10" s="49">
        <v>25</v>
      </c>
      <c r="E10" s="49">
        <f t="shared" si="4"/>
        <v>25</v>
      </c>
      <c r="F10" s="49">
        <v>1</v>
      </c>
      <c r="G10" s="49">
        <v>25</v>
      </c>
      <c r="H10" s="49">
        <f t="shared" si="5"/>
        <v>25</v>
      </c>
      <c r="I10" s="49">
        <v>1</v>
      </c>
      <c r="J10" s="49">
        <v>25</v>
      </c>
      <c r="K10" s="49">
        <f t="shared" si="6"/>
        <v>25</v>
      </c>
      <c r="L10" s="49">
        <v>1</v>
      </c>
      <c r="M10" s="49">
        <v>25</v>
      </c>
      <c r="N10" s="49">
        <f t="shared" si="7"/>
        <v>25</v>
      </c>
    </row>
    <row r="11" spans="1:15" ht="15.75" customHeight="1">
      <c r="A11" s="30" t="s">
        <v>22</v>
      </c>
      <c r="B11" s="32">
        <f t="shared" si="3"/>
        <v>100</v>
      </c>
      <c r="C11" s="49">
        <v>1</v>
      </c>
      <c r="D11" s="49">
        <v>25</v>
      </c>
      <c r="E11" s="49">
        <f t="shared" si="4"/>
        <v>25</v>
      </c>
      <c r="F11" s="49">
        <v>1</v>
      </c>
      <c r="G11" s="49">
        <v>25</v>
      </c>
      <c r="H11" s="49">
        <f t="shared" si="5"/>
        <v>25</v>
      </c>
      <c r="I11" s="49">
        <v>1</v>
      </c>
      <c r="J11" s="49">
        <v>25</v>
      </c>
      <c r="K11" s="49">
        <f t="shared" si="6"/>
        <v>25</v>
      </c>
      <c r="L11" s="49">
        <v>1</v>
      </c>
      <c r="M11" s="49">
        <v>25</v>
      </c>
      <c r="N11" s="49">
        <f t="shared" si="7"/>
        <v>25</v>
      </c>
    </row>
    <row r="12" spans="1:15" ht="18.75" customHeight="1">
      <c r="A12" s="30" t="s">
        <v>23</v>
      </c>
      <c r="B12" s="32">
        <f t="shared" si="3"/>
        <v>100</v>
      </c>
      <c r="C12" s="49">
        <v>1</v>
      </c>
      <c r="D12" s="49">
        <v>25</v>
      </c>
      <c r="E12" s="49">
        <f t="shared" si="4"/>
        <v>25</v>
      </c>
      <c r="F12" s="49">
        <v>1</v>
      </c>
      <c r="G12" s="49">
        <v>25</v>
      </c>
      <c r="H12" s="49">
        <f t="shared" si="5"/>
        <v>25</v>
      </c>
      <c r="I12" s="49">
        <v>1</v>
      </c>
      <c r="J12" s="49">
        <v>25</v>
      </c>
      <c r="K12" s="49">
        <f t="shared" si="6"/>
        <v>25</v>
      </c>
      <c r="L12" s="49">
        <v>1</v>
      </c>
      <c r="M12" s="49">
        <v>25</v>
      </c>
      <c r="N12" s="49">
        <f t="shared" si="7"/>
        <v>25</v>
      </c>
    </row>
    <row r="13" spans="1:15" ht="19.5" customHeight="1">
      <c r="A13" s="30" t="s">
        <v>24</v>
      </c>
      <c r="B13" s="32">
        <f t="shared" si="3"/>
        <v>100</v>
      </c>
      <c r="C13" s="49">
        <v>1</v>
      </c>
      <c r="D13" s="49">
        <v>25</v>
      </c>
      <c r="E13" s="49">
        <f t="shared" si="4"/>
        <v>25</v>
      </c>
      <c r="F13" s="49">
        <v>1</v>
      </c>
      <c r="G13" s="49">
        <v>25</v>
      </c>
      <c r="H13" s="49">
        <f t="shared" si="5"/>
        <v>25</v>
      </c>
      <c r="I13" s="49">
        <v>1</v>
      </c>
      <c r="J13" s="49">
        <v>25</v>
      </c>
      <c r="K13" s="49">
        <f t="shared" si="6"/>
        <v>25</v>
      </c>
      <c r="L13" s="49">
        <v>1</v>
      </c>
      <c r="M13" s="49">
        <v>25</v>
      </c>
      <c r="N13" s="49">
        <f t="shared" si="7"/>
        <v>25</v>
      </c>
    </row>
    <row r="14" spans="1:15" ht="18.75" customHeight="1">
      <c r="A14" s="30" t="s">
        <v>25</v>
      </c>
      <c r="B14" s="32">
        <f t="shared" si="3"/>
        <v>100</v>
      </c>
      <c r="C14" s="49">
        <v>1</v>
      </c>
      <c r="D14" s="49">
        <v>25</v>
      </c>
      <c r="E14" s="49">
        <f t="shared" si="4"/>
        <v>25</v>
      </c>
      <c r="F14" s="49">
        <v>1</v>
      </c>
      <c r="G14" s="49">
        <v>25</v>
      </c>
      <c r="H14" s="49">
        <f t="shared" si="5"/>
        <v>25</v>
      </c>
      <c r="I14" s="49">
        <v>1</v>
      </c>
      <c r="J14" s="49">
        <v>25</v>
      </c>
      <c r="K14" s="49">
        <f t="shared" si="6"/>
        <v>25</v>
      </c>
      <c r="L14" s="49">
        <v>1</v>
      </c>
      <c r="M14" s="49">
        <v>25</v>
      </c>
      <c r="N14" s="49">
        <f t="shared" si="7"/>
        <v>25</v>
      </c>
    </row>
    <row r="15" spans="1:15" ht="14.25" customHeight="1">
      <c r="A15" s="30" t="s">
        <v>26</v>
      </c>
      <c r="B15" s="32">
        <f t="shared" si="3"/>
        <v>100</v>
      </c>
      <c r="C15" s="49">
        <v>1</v>
      </c>
      <c r="D15" s="49">
        <v>25</v>
      </c>
      <c r="E15" s="49">
        <f t="shared" si="4"/>
        <v>25</v>
      </c>
      <c r="F15" s="49">
        <v>1</v>
      </c>
      <c r="G15" s="49">
        <v>25</v>
      </c>
      <c r="H15" s="49">
        <f t="shared" si="5"/>
        <v>25</v>
      </c>
      <c r="I15" s="49">
        <v>1</v>
      </c>
      <c r="J15" s="49">
        <v>25</v>
      </c>
      <c r="K15" s="49">
        <f t="shared" si="6"/>
        <v>25</v>
      </c>
      <c r="L15" s="49">
        <v>1</v>
      </c>
      <c r="M15" s="49">
        <v>25</v>
      </c>
      <c r="N15" s="49">
        <f t="shared" si="7"/>
        <v>25</v>
      </c>
    </row>
    <row r="16" spans="1:15" ht="16.5" customHeight="1">
      <c r="A16" s="30" t="s">
        <v>27</v>
      </c>
      <c r="B16" s="32">
        <f t="shared" si="3"/>
        <v>100</v>
      </c>
      <c r="C16" s="49">
        <v>1</v>
      </c>
      <c r="D16" s="49">
        <v>25</v>
      </c>
      <c r="E16" s="49">
        <f t="shared" si="4"/>
        <v>25</v>
      </c>
      <c r="F16" s="49">
        <v>1</v>
      </c>
      <c r="G16" s="49">
        <v>25</v>
      </c>
      <c r="H16" s="49">
        <f t="shared" si="5"/>
        <v>25</v>
      </c>
      <c r="I16" s="49">
        <v>1</v>
      </c>
      <c r="J16" s="49">
        <v>25</v>
      </c>
      <c r="K16" s="49">
        <f t="shared" si="6"/>
        <v>25</v>
      </c>
      <c r="L16" s="49">
        <v>1</v>
      </c>
      <c r="M16" s="49">
        <v>25</v>
      </c>
      <c r="N16" s="49">
        <f t="shared" si="7"/>
        <v>25</v>
      </c>
    </row>
    <row r="17" spans="1:14" ht="13.5" customHeight="1">
      <c r="A17" s="30" t="s">
        <v>28</v>
      </c>
      <c r="B17" s="32">
        <f t="shared" si="3"/>
        <v>100</v>
      </c>
      <c r="C17" s="49">
        <v>1</v>
      </c>
      <c r="D17" s="49">
        <v>25</v>
      </c>
      <c r="E17" s="49">
        <f t="shared" si="4"/>
        <v>25</v>
      </c>
      <c r="F17" s="49">
        <v>1</v>
      </c>
      <c r="G17" s="49">
        <v>25</v>
      </c>
      <c r="H17" s="49">
        <f t="shared" si="5"/>
        <v>25</v>
      </c>
      <c r="I17" s="49">
        <v>1</v>
      </c>
      <c r="J17" s="49">
        <v>25</v>
      </c>
      <c r="K17" s="49">
        <f t="shared" si="6"/>
        <v>25</v>
      </c>
      <c r="L17" s="49">
        <v>1</v>
      </c>
      <c r="M17" s="49">
        <v>25</v>
      </c>
      <c r="N17" s="49">
        <f t="shared" si="7"/>
        <v>25</v>
      </c>
    </row>
    <row r="18" spans="1:14" ht="15.75" customHeight="1">
      <c r="A18" s="30" t="s">
        <v>29</v>
      </c>
      <c r="B18" s="32">
        <f t="shared" si="3"/>
        <v>100</v>
      </c>
      <c r="C18" s="49">
        <v>1</v>
      </c>
      <c r="D18" s="49">
        <v>25</v>
      </c>
      <c r="E18" s="49">
        <f t="shared" si="4"/>
        <v>25</v>
      </c>
      <c r="F18" s="49">
        <v>1</v>
      </c>
      <c r="G18" s="49">
        <v>25</v>
      </c>
      <c r="H18" s="49">
        <f t="shared" si="5"/>
        <v>25</v>
      </c>
      <c r="I18" s="49">
        <v>1</v>
      </c>
      <c r="J18" s="49">
        <v>25</v>
      </c>
      <c r="K18" s="49">
        <f t="shared" si="6"/>
        <v>25</v>
      </c>
      <c r="L18" s="49">
        <v>1</v>
      </c>
      <c r="M18" s="49">
        <v>25</v>
      </c>
      <c r="N18" s="49">
        <f t="shared" si="7"/>
        <v>25</v>
      </c>
    </row>
    <row r="19" spans="1:14" ht="16.5" customHeight="1">
      <c r="A19" s="30" t="s">
        <v>30</v>
      </c>
      <c r="B19" s="32">
        <f t="shared" si="3"/>
        <v>100</v>
      </c>
      <c r="C19" s="49">
        <v>1</v>
      </c>
      <c r="D19" s="49">
        <v>25</v>
      </c>
      <c r="E19" s="49">
        <f t="shared" si="4"/>
        <v>25</v>
      </c>
      <c r="F19" s="49">
        <v>1</v>
      </c>
      <c r="G19" s="49">
        <v>25</v>
      </c>
      <c r="H19" s="49">
        <f t="shared" si="5"/>
        <v>25</v>
      </c>
      <c r="I19" s="49">
        <v>1</v>
      </c>
      <c r="J19" s="49">
        <v>25</v>
      </c>
      <c r="K19" s="49">
        <f t="shared" si="6"/>
        <v>25</v>
      </c>
      <c r="L19" s="49">
        <v>1</v>
      </c>
      <c r="M19" s="49">
        <v>25</v>
      </c>
      <c r="N19" s="49">
        <f t="shared" si="7"/>
        <v>25</v>
      </c>
    </row>
    <row r="20" spans="1:14" ht="20.25" customHeight="1">
      <c r="A20" s="30" t="s">
        <v>31</v>
      </c>
      <c r="B20" s="32">
        <f t="shared" si="3"/>
        <v>100</v>
      </c>
      <c r="C20" s="49">
        <v>1</v>
      </c>
      <c r="D20" s="49">
        <v>25</v>
      </c>
      <c r="E20" s="49">
        <f t="shared" si="4"/>
        <v>25</v>
      </c>
      <c r="F20" s="49">
        <v>1</v>
      </c>
      <c r="G20" s="49">
        <v>25</v>
      </c>
      <c r="H20" s="49">
        <f t="shared" si="5"/>
        <v>25</v>
      </c>
      <c r="I20" s="49">
        <v>1</v>
      </c>
      <c r="J20" s="49">
        <v>25</v>
      </c>
      <c r="K20" s="49">
        <f t="shared" si="6"/>
        <v>25</v>
      </c>
      <c r="L20" s="49">
        <v>1</v>
      </c>
      <c r="M20" s="49">
        <v>25</v>
      </c>
      <c r="N20" s="49">
        <f t="shared" si="7"/>
        <v>25</v>
      </c>
    </row>
    <row r="21" spans="1:14">
      <c r="A21" s="30" t="s">
        <v>32</v>
      </c>
      <c r="B21" s="32">
        <f t="shared" si="3"/>
        <v>100</v>
      </c>
      <c r="C21" s="49">
        <v>1</v>
      </c>
      <c r="D21" s="49">
        <v>25</v>
      </c>
      <c r="E21" s="49">
        <f t="shared" si="4"/>
        <v>25</v>
      </c>
      <c r="F21" s="49">
        <v>1</v>
      </c>
      <c r="G21" s="49">
        <v>25</v>
      </c>
      <c r="H21" s="49">
        <f t="shared" si="5"/>
        <v>25</v>
      </c>
      <c r="I21" s="49">
        <v>1</v>
      </c>
      <c r="J21" s="49">
        <v>25</v>
      </c>
      <c r="K21" s="49">
        <f t="shared" si="6"/>
        <v>25</v>
      </c>
      <c r="L21" s="49">
        <v>1</v>
      </c>
      <c r="M21" s="49">
        <v>25</v>
      </c>
      <c r="N21" s="49">
        <f t="shared" si="7"/>
        <v>25</v>
      </c>
    </row>
    <row r="22" spans="1:14" ht="30" customHeight="1"/>
    <row r="23" spans="1:14" ht="30" customHeight="1"/>
    <row r="24" spans="1:14" ht="30" customHeight="1"/>
    <row r="25" spans="1:14" ht="30" customHeight="1"/>
    <row r="26" spans="1:14" ht="30" customHeight="1"/>
    <row r="27" spans="1:14" ht="30" customHeight="1"/>
    <row r="28" spans="1:14" ht="30" customHeight="1"/>
    <row r="29" spans="1:14" ht="30" customHeight="1"/>
    <row r="30" spans="1:14" ht="30" customHeight="1"/>
    <row r="31" spans="1:14" ht="30" customHeight="1"/>
  </sheetData>
  <sheetProtection selectLockedCells="1" selectUnlockedCells="1"/>
  <mergeCells count="8">
    <mergeCell ref="L3:N3"/>
    <mergeCell ref="C1:N1"/>
    <mergeCell ref="C2:N2"/>
    <mergeCell ref="I3:K3"/>
    <mergeCell ref="A1:A4"/>
    <mergeCell ref="B1:B4"/>
    <mergeCell ref="C3:E3"/>
    <mergeCell ref="F3:H3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pane xSplit="1" topLeftCell="B1" activePane="topRight" state="frozen"/>
      <selection activeCell="A9" sqref="A9"/>
      <selection pane="topRight" activeCell="F6" sqref="F6:H6"/>
    </sheetView>
  </sheetViews>
  <sheetFormatPr defaultRowHeight="12.75"/>
  <cols>
    <col min="1" max="1" width="74.28515625" style="25" customWidth="1"/>
    <col min="2" max="2" width="13.7109375" style="25" customWidth="1"/>
    <col min="3" max="3" width="14.28515625" style="25" customWidth="1"/>
    <col min="4" max="4" width="12" style="25" customWidth="1"/>
    <col min="5" max="5" width="19.7109375" style="25" customWidth="1"/>
    <col min="6" max="8" width="13.85546875" style="25" customWidth="1"/>
    <col min="9" max="16384" width="9.140625" style="25"/>
  </cols>
  <sheetData>
    <row r="1" spans="1:8" ht="12.75" customHeight="1">
      <c r="C1" s="20"/>
      <c r="D1" s="20"/>
      <c r="E1" s="20"/>
    </row>
    <row r="2" spans="1:8" ht="36.75" customHeight="1">
      <c r="A2" s="81"/>
      <c r="B2" s="81"/>
      <c r="C2" s="81"/>
      <c r="D2" s="81"/>
      <c r="E2" s="81"/>
    </row>
    <row r="4" spans="1:8" ht="15.75" customHeight="1">
      <c r="A4" s="82" t="s">
        <v>33</v>
      </c>
      <c r="B4" s="82" t="s">
        <v>0</v>
      </c>
      <c r="C4" s="79" t="s">
        <v>1</v>
      </c>
      <c r="D4" s="79"/>
      <c r="E4" s="79"/>
      <c r="F4" s="72"/>
      <c r="G4" s="72"/>
      <c r="H4" s="72"/>
    </row>
    <row r="5" spans="1:8" ht="15.75" customHeight="1">
      <c r="A5" s="82"/>
      <c r="B5" s="82"/>
      <c r="C5" s="80" t="s">
        <v>37</v>
      </c>
      <c r="D5" s="80"/>
      <c r="E5" s="80"/>
      <c r="F5" s="74"/>
      <c r="G5" s="74"/>
      <c r="H5" s="74"/>
    </row>
    <row r="6" spans="1:8" ht="112.5" customHeight="1">
      <c r="A6" s="82"/>
      <c r="B6" s="82"/>
      <c r="C6" s="78" t="s">
        <v>53</v>
      </c>
      <c r="D6" s="78"/>
      <c r="E6" s="78"/>
      <c r="F6" s="78" t="s">
        <v>54</v>
      </c>
      <c r="G6" s="78"/>
      <c r="H6" s="78"/>
    </row>
    <row r="7" spans="1:8" ht="20.25" customHeight="1">
      <c r="A7" s="82"/>
      <c r="B7" s="82"/>
      <c r="C7" s="4" t="s">
        <v>2</v>
      </c>
      <c r="D7" s="4" t="s">
        <v>3</v>
      </c>
      <c r="E7" s="4" t="s">
        <v>4</v>
      </c>
      <c r="F7" s="4" t="s">
        <v>2</v>
      </c>
      <c r="G7" s="4" t="s">
        <v>3</v>
      </c>
      <c r="H7" s="4" t="s">
        <v>4</v>
      </c>
    </row>
    <row r="8" spans="1:8" ht="18.75" customHeight="1">
      <c r="A8" s="30" t="s">
        <v>16</v>
      </c>
      <c r="B8" s="50">
        <f>E8+H8</f>
        <v>100</v>
      </c>
      <c r="C8" s="50">
        <v>1</v>
      </c>
      <c r="D8" s="50">
        <v>50</v>
      </c>
      <c r="E8" s="50">
        <f>C8*D8</f>
        <v>50</v>
      </c>
      <c r="F8" s="50">
        <v>1</v>
      </c>
      <c r="G8" s="50">
        <v>50</v>
      </c>
      <c r="H8" s="50">
        <f>F8*G8</f>
        <v>50</v>
      </c>
    </row>
    <row r="9" spans="1:8" ht="19.5" customHeight="1">
      <c r="A9" s="30" t="s">
        <v>17</v>
      </c>
      <c r="B9" s="50">
        <f t="shared" ref="B9:B15" si="0">E9+H9</f>
        <v>100</v>
      </c>
      <c r="C9" s="50">
        <v>1</v>
      </c>
      <c r="D9" s="50">
        <v>50</v>
      </c>
      <c r="E9" s="50">
        <f t="shared" ref="E9:E15" si="1">C9*D9</f>
        <v>50</v>
      </c>
      <c r="F9" s="50">
        <v>1</v>
      </c>
      <c r="G9" s="50">
        <v>50</v>
      </c>
      <c r="H9" s="50">
        <f t="shared" ref="H9:H15" si="2">F9*G9</f>
        <v>50</v>
      </c>
    </row>
    <row r="10" spans="1:8" ht="16.5" customHeight="1">
      <c r="A10" s="30" t="s">
        <v>18</v>
      </c>
      <c r="B10" s="50">
        <f t="shared" si="0"/>
        <v>100</v>
      </c>
      <c r="C10" s="50">
        <v>1</v>
      </c>
      <c r="D10" s="50">
        <v>50</v>
      </c>
      <c r="E10" s="50">
        <f t="shared" si="1"/>
        <v>50</v>
      </c>
      <c r="F10" s="50">
        <v>1</v>
      </c>
      <c r="G10" s="50">
        <v>50</v>
      </c>
      <c r="H10" s="50">
        <f t="shared" si="2"/>
        <v>50</v>
      </c>
    </row>
    <row r="11" spans="1:8" ht="15" customHeight="1">
      <c r="A11" s="30" t="s">
        <v>19</v>
      </c>
      <c r="B11" s="50">
        <f t="shared" si="0"/>
        <v>100</v>
      </c>
      <c r="C11" s="50">
        <v>1</v>
      </c>
      <c r="D11" s="50">
        <v>50</v>
      </c>
      <c r="E11" s="50">
        <f t="shared" si="1"/>
        <v>50</v>
      </c>
      <c r="F11" s="50">
        <v>1</v>
      </c>
      <c r="G11" s="50">
        <v>50</v>
      </c>
      <c r="H11" s="50">
        <f t="shared" si="2"/>
        <v>50</v>
      </c>
    </row>
    <row r="12" spans="1:8" ht="13.5" customHeight="1">
      <c r="A12" s="30" t="s">
        <v>20</v>
      </c>
      <c r="B12" s="50">
        <f t="shared" si="0"/>
        <v>100</v>
      </c>
      <c r="C12" s="50">
        <v>1</v>
      </c>
      <c r="D12" s="50">
        <v>50</v>
      </c>
      <c r="E12" s="50">
        <f t="shared" si="1"/>
        <v>50</v>
      </c>
      <c r="F12" s="50">
        <v>1</v>
      </c>
      <c r="G12" s="50">
        <v>50</v>
      </c>
      <c r="H12" s="50">
        <f t="shared" si="2"/>
        <v>50</v>
      </c>
    </row>
    <row r="13" spans="1:8" ht="16.5" customHeight="1">
      <c r="A13" s="30" t="s">
        <v>21</v>
      </c>
      <c r="B13" s="50">
        <f t="shared" si="0"/>
        <v>100</v>
      </c>
      <c r="C13" s="50">
        <v>1</v>
      </c>
      <c r="D13" s="50">
        <v>50</v>
      </c>
      <c r="E13" s="50">
        <f t="shared" si="1"/>
        <v>50</v>
      </c>
      <c r="F13" s="50">
        <v>1</v>
      </c>
      <c r="G13" s="50">
        <v>50</v>
      </c>
      <c r="H13" s="50">
        <f t="shared" si="2"/>
        <v>50</v>
      </c>
    </row>
    <row r="14" spans="1:8" ht="16.5" customHeight="1">
      <c r="A14" s="30" t="s">
        <v>22</v>
      </c>
      <c r="B14" s="50">
        <f t="shared" si="0"/>
        <v>100</v>
      </c>
      <c r="C14" s="50">
        <v>1</v>
      </c>
      <c r="D14" s="50">
        <v>50</v>
      </c>
      <c r="E14" s="50">
        <f t="shared" si="1"/>
        <v>50</v>
      </c>
      <c r="F14" s="50">
        <v>1</v>
      </c>
      <c r="G14" s="50">
        <v>50</v>
      </c>
      <c r="H14" s="50">
        <f t="shared" si="2"/>
        <v>50</v>
      </c>
    </row>
    <row r="15" spans="1:8" ht="16.5" customHeight="1">
      <c r="A15" s="30" t="s">
        <v>23</v>
      </c>
      <c r="B15" s="50">
        <f t="shared" si="0"/>
        <v>100</v>
      </c>
      <c r="C15" s="50">
        <v>1</v>
      </c>
      <c r="D15" s="50">
        <v>50</v>
      </c>
      <c r="E15" s="50">
        <f t="shared" si="1"/>
        <v>50</v>
      </c>
      <c r="F15" s="50">
        <v>1</v>
      </c>
      <c r="G15" s="50">
        <v>50</v>
      </c>
      <c r="H15" s="50">
        <f t="shared" si="2"/>
        <v>50</v>
      </c>
    </row>
    <row r="16" spans="1:8" ht="15" customHeight="1">
      <c r="A16" s="30" t="s">
        <v>24</v>
      </c>
      <c r="B16" s="50">
        <f>E16</f>
        <v>100</v>
      </c>
      <c r="C16" s="50">
        <v>1</v>
      </c>
      <c r="D16" s="50">
        <v>100</v>
      </c>
      <c r="E16" s="50">
        <f t="shared" ref="E16" si="3">C16*D16</f>
        <v>100</v>
      </c>
      <c r="F16" s="50" t="s">
        <v>5</v>
      </c>
      <c r="G16" s="50" t="s">
        <v>5</v>
      </c>
      <c r="H16" s="50" t="s">
        <v>5</v>
      </c>
    </row>
    <row r="17" spans="1:10" ht="13.5" customHeight="1">
      <c r="A17" s="30" t="s">
        <v>25</v>
      </c>
      <c r="B17" s="50">
        <f t="shared" ref="B17:B24" si="4">E17</f>
        <v>100</v>
      </c>
      <c r="C17" s="50">
        <v>1</v>
      </c>
      <c r="D17" s="50">
        <v>100</v>
      </c>
      <c r="E17" s="50">
        <f>C17*D17</f>
        <v>100</v>
      </c>
      <c r="F17" s="50" t="s">
        <v>5</v>
      </c>
      <c r="G17" s="50" t="s">
        <v>5</v>
      </c>
      <c r="H17" s="50" t="s">
        <v>5</v>
      </c>
    </row>
    <row r="18" spans="1:10" ht="18" customHeight="1">
      <c r="A18" s="30" t="s">
        <v>26</v>
      </c>
      <c r="B18" s="50">
        <f t="shared" si="4"/>
        <v>100</v>
      </c>
      <c r="C18" s="50">
        <v>1</v>
      </c>
      <c r="D18" s="50">
        <v>100</v>
      </c>
      <c r="E18" s="50">
        <f t="shared" ref="E18:E24" si="5">C18*D18</f>
        <v>100</v>
      </c>
      <c r="F18" s="50" t="s">
        <v>5</v>
      </c>
      <c r="G18" s="50" t="s">
        <v>5</v>
      </c>
      <c r="H18" s="50" t="s">
        <v>5</v>
      </c>
    </row>
    <row r="19" spans="1:10" ht="18" customHeight="1">
      <c r="A19" s="30" t="s">
        <v>27</v>
      </c>
      <c r="B19" s="50">
        <f t="shared" si="4"/>
        <v>100</v>
      </c>
      <c r="C19" s="50">
        <v>1</v>
      </c>
      <c r="D19" s="50">
        <v>100</v>
      </c>
      <c r="E19" s="50">
        <f t="shared" si="5"/>
        <v>100</v>
      </c>
      <c r="F19" s="50" t="s">
        <v>5</v>
      </c>
      <c r="G19" s="50" t="s">
        <v>5</v>
      </c>
      <c r="H19" s="50" t="s">
        <v>5</v>
      </c>
    </row>
    <row r="20" spans="1:10" ht="15" customHeight="1">
      <c r="A20" s="30" t="s">
        <v>28</v>
      </c>
      <c r="B20" s="50">
        <f t="shared" si="4"/>
        <v>100</v>
      </c>
      <c r="C20" s="50">
        <v>1</v>
      </c>
      <c r="D20" s="50">
        <v>100</v>
      </c>
      <c r="E20" s="50">
        <f t="shared" si="5"/>
        <v>100</v>
      </c>
      <c r="F20" s="50" t="s">
        <v>5</v>
      </c>
      <c r="G20" s="50" t="s">
        <v>5</v>
      </c>
      <c r="H20" s="50" t="s">
        <v>5</v>
      </c>
    </row>
    <row r="21" spans="1:10" ht="16.5" customHeight="1">
      <c r="A21" s="30" t="s">
        <v>29</v>
      </c>
      <c r="B21" s="50">
        <f t="shared" si="4"/>
        <v>100</v>
      </c>
      <c r="C21" s="50">
        <v>1</v>
      </c>
      <c r="D21" s="50">
        <v>100</v>
      </c>
      <c r="E21" s="50">
        <f t="shared" si="5"/>
        <v>100</v>
      </c>
      <c r="F21" s="50" t="s">
        <v>5</v>
      </c>
      <c r="G21" s="50" t="s">
        <v>5</v>
      </c>
      <c r="H21" s="50" t="s">
        <v>5</v>
      </c>
    </row>
    <row r="22" spans="1:10" ht="18" customHeight="1">
      <c r="A22" s="30" t="s">
        <v>30</v>
      </c>
      <c r="B22" s="50">
        <f t="shared" si="4"/>
        <v>100</v>
      </c>
      <c r="C22" s="50">
        <v>1</v>
      </c>
      <c r="D22" s="50">
        <v>100</v>
      </c>
      <c r="E22" s="50">
        <f t="shared" si="5"/>
        <v>100</v>
      </c>
      <c r="F22" s="50" t="s">
        <v>5</v>
      </c>
      <c r="G22" s="50" t="s">
        <v>5</v>
      </c>
      <c r="H22" s="50" t="s">
        <v>5</v>
      </c>
    </row>
    <row r="23" spans="1:10" ht="15.75" customHeight="1">
      <c r="A23" s="30" t="s">
        <v>31</v>
      </c>
      <c r="B23" s="50">
        <f t="shared" si="4"/>
        <v>100</v>
      </c>
      <c r="C23" s="50">
        <v>1</v>
      </c>
      <c r="D23" s="50">
        <v>100</v>
      </c>
      <c r="E23" s="50">
        <f t="shared" si="5"/>
        <v>100</v>
      </c>
      <c r="F23" s="50" t="s">
        <v>5</v>
      </c>
      <c r="G23" s="50" t="s">
        <v>5</v>
      </c>
      <c r="H23" s="50" t="s">
        <v>5</v>
      </c>
      <c r="J23" s="28"/>
    </row>
    <row r="24" spans="1:10" ht="18.75" customHeight="1">
      <c r="A24" s="30" t="s">
        <v>32</v>
      </c>
      <c r="B24" s="50">
        <f t="shared" si="4"/>
        <v>100</v>
      </c>
      <c r="C24" s="50">
        <v>1</v>
      </c>
      <c r="D24" s="50">
        <v>100</v>
      </c>
      <c r="E24" s="50">
        <f t="shared" si="5"/>
        <v>100</v>
      </c>
      <c r="F24" s="50" t="s">
        <v>5</v>
      </c>
      <c r="G24" s="50" t="s">
        <v>5</v>
      </c>
      <c r="H24" s="50" t="s">
        <v>5</v>
      </c>
    </row>
    <row r="25" spans="1:10" ht="30" customHeight="1">
      <c r="A25" s="27"/>
      <c r="B25" s="27"/>
      <c r="C25" s="27"/>
      <c r="D25" s="27"/>
      <c r="E25" s="27"/>
    </row>
    <row r="26" spans="1:10">
      <c r="A26" s="27"/>
      <c r="B26" s="27"/>
      <c r="C26" s="27"/>
      <c r="D26" s="27"/>
      <c r="E26" s="27"/>
    </row>
    <row r="27" spans="1:10">
      <c r="A27" s="27"/>
      <c r="B27" s="27"/>
      <c r="C27" s="27"/>
      <c r="D27" s="27"/>
      <c r="E27" s="27"/>
    </row>
    <row r="28" spans="1:10">
      <c r="A28" s="27"/>
      <c r="B28" s="27"/>
      <c r="C28" s="27"/>
      <c r="D28" s="27"/>
      <c r="E28" s="27"/>
    </row>
    <row r="29" spans="1:10">
      <c r="A29" s="27"/>
      <c r="B29" s="27"/>
      <c r="C29" s="27"/>
      <c r="D29" s="27"/>
      <c r="E29" s="27"/>
    </row>
    <row r="30" spans="1:10">
      <c r="A30" s="27"/>
      <c r="B30" s="27"/>
      <c r="C30" s="27"/>
      <c r="D30" s="27"/>
      <c r="E30" s="27"/>
    </row>
    <row r="31" spans="1:10">
      <c r="A31" s="27"/>
      <c r="B31" s="27"/>
      <c r="C31" s="27"/>
      <c r="D31" s="27"/>
      <c r="E31" s="27"/>
    </row>
    <row r="32" spans="1:10">
      <c r="A32" s="27"/>
      <c r="B32" s="27"/>
      <c r="C32" s="27"/>
      <c r="D32" s="27"/>
      <c r="E32" s="27"/>
    </row>
    <row r="33" spans="1:5">
      <c r="A33" s="27"/>
      <c r="B33" s="27"/>
      <c r="C33" s="27"/>
      <c r="D33" s="27"/>
      <c r="E33" s="27"/>
    </row>
  </sheetData>
  <sheetProtection selectLockedCells="1" selectUnlockedCells="1"/>
  <mergeCells count="7">
    <mergeCell ref="F6:H6"/>
    <mergeCell ref="C4:H4"/>
    <mergeCell ref="C5:H5"/>
    <mergeCell ref="A2:E2"/>
    <mergeCell ref="A4:A7"/>
    <mergeCell ref="B4:B7"/>
    <mergeCell ref="C6:E6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SheetLayoutView="70" workbookViewId="0">
      <pane ySplit="4" topLeftCell="A5" activePane="bottomLeft" state="frozen"/>
      <selection activeCell="A9" sqref="A9"/>
      <selection pane="bottomLeft" activeCell="C10" sqref="C10"/>
    </sheetView>
  </sheetViews>
  <sheetFormatPr defaultRowHeight="12.75"/>
  <cols>
    <col min="1" max="1" width="52.85546875" style="23" customWidth="1"/>
    <col min="2" max="2" width="12.5703125" style="23" customWidth="1"/>
    <col min="3" max="3" width="13.28515625" style="23" customWidth="1"/>
    <col min="4" max="4" width="14.42578125" style="23" customWidth="1"/>
    <col min="5" max="5" width="16.7109375" style="23" customWidth="1"/>
    <col min="6" max="16384" width="9.140625" style="23"/>
  </cols>
  <sheetData>
    <row r="1" spans="1:13" ht="15.75" customHeight="1">
      <c r="A1" s="75" t="s">
        <v>33</v>
      </c>
      <c r="B1" s="75" t="s">
        <v>0</v>
      </c>
      <c r="C1" s="76" t="s">
        <v>1</v>
      </c>
      <c r="D1" s="83"/>
      <c r="E1" s="84"/>
    </row>
    <row r="2" spans="1:13" ht="15.75" customHeight="1">
      <c r="A2" s="75"/>
      <c r="B2" s="75"/>
      <c r="C2" s="61" t="s">
        <v>38</v>
      </c>
      <c r="D2" s="62"/>
      <c r="E2" s="85"/>
    </row>
    <row r="3" spans="1:13" ht="52.5" customHeight="1">
      <c r="A3" s="75"/>
      <c r="B3" s="75"/>
      <c r="C3" s="57" t="s">
        <v>39</v>
      </c>
      <c r="D3" s="57"/>
      <c r="E3" s="57"/>
    </row>
    <row r="4" spans="1:13" ht="21.75" customHeight="1">
      <c r="A4" s="75"/>
      <c r="B4" s="75"/>
      <c r="C4" s="47" t="s">
        <v>2</v>
      </c>
      <c r="D4" s="47" t="s">
        <v>3</v>
      </c>
      <c r="E4" s="47" t="s">
        <v>4</v>
      </c>
      <c r="F4" s="24"/>
      <c r="G4" s="24"/>
      <c r="H4" s="24"/>
      <c r="I4" s="24"/>
      <c r="J4" s="24"/>
      <c r="K4" s="24"/>
      <c r="L4" s="24"/>
      <c r="M4" s="24"/>
    </row>
    <row r="5" spans="1:13">
      <c r="A5" s="30" t="s">
        <v>16</v>
      </c>
      <c r="B5" s="29">
        <f t="shared" ref="B5:B6" si="0">E5</f>
        <v>100</v>
      </c>
      <c r="C5" s="29">
        <v>1</v>
      </c>
      <c r="D5" s="29">
        <v>100</v>
      </c>
      <c r="E5" s="29">
        <f t="shared" ref="E5:E6" si="1">C5*D5</f>
        <v>100</v>
      </c>
      <c r="F5" s="24"/>
      <c r="G5" s="24"/>
      <c r="H5" s="24"/>
      <c r="I5" s="24"/>
      <c r="J5" s="24"/>
      <c r="K5" s="24"/>
      <c r="L5" s="24"/>
      <c r="M5" s="24"/>
    </row>
    <row r="6" spans="1:13">
      <c r="A6" s="30" t="s">
        <v>17</v>
      </c>
      <c r="B6" s="29">
        <f t="shared" si="0"/>
        <v>100</v>
      </c>
      <c r="C6" s="29">
        <v>1</v>
      </c>
      <c r="D6" s="29">
        <v>100</v>
      </c>
      <c r="E6" s="29">
        <f t="shared" si="1"/>
        <v>100</v>
      </c>
    </row>
    <row r="7" spans="1:13">
      <c r="A7" s="30" t="s">
        <v>18</v>
      </c>
      <c r="B7" s="29">
        <f>E7</f>
        <v>100</v>
      </c>
      <c r="C7" s="29">
        <v>1</v>
      </c>
      <c r="D7" s="29">
        <v>100</v>
      </c>
      <c r="E7" s="29">
        <f>C7*D7</f>
        <v>100</v>
      </c>
    </row>
    <row r="8" spans="1:13">
      <c r="A8" s="30" t="s">
        <v>19</v>
      </c>
      <c r="B8" s="29">
        <f t="shared" ref="B8:B21" si="2">E8</f>
        <v>100</v>
      </c>
      <c r="C8" s="29">
        <v>1</v>
      </c>
      <c r="D8" s="29">
        <v>100</v>
      </c>
      <c r="E8" s="29">
        <f t="shared" ref="E8:E21" si="3">C8*D8</f>
        <v>100</v>
      </c>
    </row>
    <row r="9" spans="1:13">
      <c r="A9" s="30" t="s">
        <v>20</v>
      </c>
      <c r="B9" s="29">
        <f t="shared" si="2"/>
        <v>100</v>
      </c>
      <c r="C9" s="29">
        <v>1</v>
      </c>
      <c r="D9" s="29">
        <v>100</v>
      </c>
      <c r="E9" s="29">
        <f t="shared" si="3"/>
        <v>100</v>
      </c>
    </row>
    <row r="10" spans="1:13">
      <c r="A10" s="30" t="s">
        <v>21</v>
      </c>
      <c r="B10" s="29">
        <f t="shared" si="2"/>
        <v>50</v>
      </c>
      <c r="C10" s="29">
        <v>0.5</v>
      </c>
      <c r="D10" s="29">
        <v>100</v>
      </c>
      <c r="E10" s="29">
        <f t="shared" si="3"/>
        <v>50</v>
      </c>
    </row>
    <row r="11" spans="1:13">
      <c r="A11" s="30" t="s">
        <v>22</v>
      </c>
      <c r="B11" s="29">
        <f t="shared" si="2"/>
        <v>100</v>
      </c>
      <c r="C11" s="29">
        <v>1</v>
      </c>
      <c r="D11" s="29">
        <v>100</v>
      </c>
      <c r="E11" s="29">
        <f t="shared" si="3"/>
        <v>100</v>
      </c>
    </row>
    <row r="12" spans="1:13">
      <c r="A12" s="30" t="s">
        <v>23</v>
      </c>
      <c r="B12" s="29">
        <f t="shared" si="2"/>
        <v>100</v>
      </c>
      <c r="C12" s="29">
        <v>1</v>
      </c>
      <c r="D12" s="29">
        <v>100</v>
      </c>
      <c r="E12" s="29">
        <f t="shared" si="3"/>
        <v>100</v>
      </c>
    </row>
    <row r="13" spans="1:13">
      <c r="A13" s="30" t="s">
        <v>24</v>
      </c>
      <c r="B13" s="29">
        <f t="shared" si="2"/>
        <v>100</v>
      </c>
      <c r="C13" s="29">
        <v>1</v>
      </c>
      <c r="D13" s="29">
        <v>100</v>
      </c>
      <c r="E13" s="29">
        <f t="shared" si="3"/>
        <v>100</v>
      </c>
    </row>
    <row r="14" spans="1:13" ht="15" customHeight="1">
      <c r="A14" s="30" t="s">
        <v>25</v>
      </c>
      <c r="B14" s="29">
        <f t="shared" si="2"/>
        <v>100</v>
      </c>
      <c r="C14" s="29">
        <v>1</v>
      </c>
      <c r="D14" s="29">
        <v>100</v>
      </c>
      <c r="E14" s="29">
        <f t="shared" si="3"/>
        <v>100</v>
      </c>
    </row>
    <row r="15" spans="1:13">
      <c r="A15" s="30" t="s">
        <v>26</v>
      </c>
      <c r="B15" s="29">
        <f t="shared" si="2"/>
        <v>100</v>
      </c>
      <c r="C15" s="29">
        <v>1</v>
      </c>
      <c r="D15" s="29">
        <v>100</v>
      </c>
      <c r="E15" s="29">
        <f t="shared" si="3"/>
        <v>100</v>
      </c>
    </row>
    <row r="16" spans="1:13">
      <c r="A16" s="30" t="s">
        <v>27</v>
      </c>
      <c r="B16" s="29">
        <f t="shared" si="2"/>
        <v>100</v>
      </c>
      <c r="C16" s="29">
        <v>1</v>
      </c>
      <c r="D16" s="29">
        <v>100</v>
      </c>
      <c r="E16" s="29">
        <f t="shared" si="3"/>
        <v>100</v>
      </c>
    </row>
    <row r="17" spans="1:5">
      <c r="A17" s="30" t="s">
        <v>28</v>
      </c>
      <c r="B17" s="29">
        <f t="shared" si="2"/>
        <v>100</v>
      </c>
      <c r="C17" s="29">
        <v>1</v>
      </c>
      <c r="D17" s="29">
        <v>100</v>
      </c>
      <c r="E17" s="29">
        <f t="shared" si="3"/>
        <v>100</v>
      </c>
    </row>
    <row r="18" spans="1:5">
      <c r="A18" s="30" t="s">
        <v>29</v>
      </c>
      <c r="B18" s="29">
        <f t="shared" si="2"/>
        <v>100</v>
      </c>
      <c r="C18" s="29">
        <v>1</v>
      </c>
      <c r="D18" s="29">
        <v>100</v>
      </c>
      <c r="E18" s="29">
        <f t="shared" si="3"/>
        <v>100</v>
      </c>
    </row>
    <row r="19" spans="1:5">
      <c r="A19" s="30" t="s">
        <v>30</v>
      </c>
      <c r="B19" s="29">
        <f t="shared" si="2"/>
        <v>100</v>
      </c>
      <c r="C19" s="29">
        <v>1</v>
      </c>
      <c r="D19" s="29">
        <v>100</v>
      </c>
      <c r="E19" s="29">
        <f t="shared" si="3"/>
        <v>100</v>
      </c>
    </row>
    <row r="20" spans="1:5">
      <c r="A20" s="30" t="s">
        <v>31</v>
      </c>
      <c r="B20" s="29">
        <f t="shared" si="2"/>
        <v>100</v>
      </c>
      <c r="C20" s="29">
        <v>1</v>
      </c>
      <c r="D20" s="29">
        <v>100</v>
      </c>
      <c r="E20" s="29">
        <f t="shared" si="3"/>
        <v>100</v>
      </c>
    </row>
    <row r="21" spans="1:5">
      <c r="A21" s="30" t="s">
        <v>32</v>
      </c>
      <c r="B21" s="29">
        <f t="shared" si="2"/>
        <v>100</v>
      </c>
      <c r="C21" s="29">
        <v>1</v>
      </c>
      <c r="D21" s="29">
        <v>100</v>
      </c>
      <c r="E21" s="29">
        <f t="shared" si="3"/>
        <v>100</v>
      </c>
    </row>
    <row r="22" spans="1:5" ht="30" customHeight="1"/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1:E1"/>
    <mergeCell ref="C2:E2"/>
    <mergeCell ref="C3:E3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I29"/>
  <sheetViews>
    <sheetView zoomScaleSheetLayoutView="70" workbookViewId="0">
      <pane ySplit="4" topLeftCell="A5" activePane="bottomLeft" state="frozen"/>
      <selection activeCell="A9" sqref="A9"/>
      <selection pane="bottomLeft" sqref="A1:A4"/>
    </sheetView>
  </sheetViews>
  <sheetFormatPr defaultRowHeight="12.75"/>
  <cols>
    <col min="1" max="1" width="52.85546875" style="55" customWidth="1"/>
    <col min="2" max="2" width="9.5703125" style="55" customWidth="1"/>
    <col min="3" max="5" width="9.85546875" style="55" customWidth="1"/>
    <col min="6" max="16384" width="9.140625" style="55"/>
  </cols>
  <sheetData>
    <row r="1" spans="1:35" ht="27.75" customHeight="1">
      <c r="A1" s="102" t="s">
        <v>33</v>
      </c>
      <c r="B1" s="103" t="s">
        <v>0</v>
      </c>
      <c r="C1" s="104" t="s">
        <v>1</v>
      </c>
      <c r="D1" s="104"/>
      <c r="E1" s="104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</row>
    <row r="2" spans="1:35" ht="24" customHeight="1">
      <c r="A2" s="102"/>
      <c r="B2" s="103"/>
      <c r="C2" s="106" t="s">
        <v>55</v>
      </c>
      <c r="D2" s="106"/>
      <c r="E2" s="106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</row>
    <row r="3" spans="1:35" ht="149.25" customHeight="1">
      <c r="A3" s="102"/>
      <c r="B3" s="102"/>
      <c r="C3" s="108" t="s">
        <v>56</v>
      </c>
      <c r="D3" s="108"/>
      <c r="E3" s="108"/>
      <c r="F3" s="108" t="s">
        <v>57</v>
      </c>
      <c r="G3" s="108"/>
      <c r="H3" s="108"/>
      <c r="I3" s="108" t="s">
        <v>58</v>
      </c>
      <c r="J3" s="108"/>
      <c r="K3" s="108"/>
      <c r="L3" s="108" t="s">
        <v>59</v>
      </c>
      <c r="M3" s="108"/>
      <c r="N3" s="108"/>
      <c r="O3" s="108" t="s">
        <v>60</v>
      </c>
      <c r="P3" s="108"/>
      <c r="Q3" s="108"/>
      <c r="R3" s="108" t="s">
        <v>61</v>
      </c>
      <c r="S3" s="108"/>
      <c r="T3" s="108"/>
      <c r="U3" s="108" t="s">
        <v>64</v>
      </c>
      <c r="V3" s="108"/>
      <c r="W3" s="108"/>
      <c r="X3" s="108" t="s">
        <v>65</v>
      </c>
      <c r="Y3" s="108"/>
      <c r="Z3" s="108"/>
      <c r="AA3" s="108" t="s">
        <v>66</v>
      </c>
      <c r="AB3" s="108"/>
      <c r="AC3" s="108"/>
      <c r="AD3" s="108" t="s">
        <v>67</v>
      </c>
      <c r="AE3" s="108"/>
      <c r="AF3" s="108"/>
      <c r="AG3" s="108" t="s">
        <v>68</v>
      </c>
      <c r="AH3" s="108"/>
      <c r="AI3" s="108"/>
    </row>
    <row r="4" spans="1:35" ht="21.75" customHeight="1">
      <c r="A4" s="102"/>
      <c r="B4" s="102"/>
      <c r="C4" s="109" t="s">
        <v>2</v>
      </c>
      <c r="D4" s="109" t="s">
        <v>3</v>
      </c>
      <c r="E4" s="109" t="s">
        <v>4</v>
      </c>
      <c r="F4" s="109" t="s">
        <v>2</v>
      </c>
      <c r="G4" s="109" t="s">
        <v>3</v>
      </c>
      <c r="H4" s="109" t="s">
        <v>4</v>
      </c>
      <c r="I4" s="109" t="s">
        <v>2</v>
      </c>
      <c r="J4" s="109" t="s">
        <v>3</v>
      </c>
      <c r="K4" s="109" t="s">
        <v>4</v>
      </c>
      <c r="L4" s="109" t="s">
        <v>2</v>
      </c>
      <c r="M4" s="109" t="s">
        <v>3</v>
      </c>
      <c r="N4" s="109" t="s">
        <v>4</v>
      </c>
      <c r="O4" s="109" t="s">
        <v>2</v>
      </c>
      <c r="P4" s="109" t="s">
        <v>3</v>
      </c>
      <c r="Q4" s="109" t="s">
        <v>4</v>
      </c>
      <c r="R4" s="109" t="s">
        <v>2</v>
      </c>
      <c r="S4" s="109" t="s">
        <v>3</v>
      </c>
      <c r="T4" s="109" t="s">
        <v>4</v>
      </c>
      <c r="U4" s="109" t="s">
        <v>2</v>
      </c>
      <c r="V4" s="109" t="s">
        <v>3</v>
      </c>
      <c r="W4" s="109" t="s">
        <v>4</v>
      </c>
      <c r="X4" s="109" t="s">
        <v>2</v>
      </c>
      <c r="Y4" s="109" t="s">
        <v>3</v>
      </c>
      <c r="Z4" s="109" t="s">
        <v>4</v>
      </c>
      <c r="AA4" s="109" t="s">
        <v>2</v>
      </c>
      <c r="AB4" s="109" t="s">
        <v>3</v>
      </c>
      <c r="AC4" s="109" t="s">
        <v>4</v>
      </c>
      <c r="AD4" s="109" t="s">
        <v>2</v>
      </c>
      <c r="AE4" s="109" t="s">
        <v>3</v>
      </c>
      <c r="AF4" s="109" t="s">
        <v>4</v>
      </c>
      <c r="AG4" s="109" t="s">
        <v>2</v>
      </c>
      <c r="AH4" s="109" t="s">
        <v>3</v>
      </c>
      <c r="AI4" s="109" t="s">
        <v>4</v>
      </c>
    </row>
    <row r="5" spans="1:35">
      <c r="A5" s="40" t="s">
        <v>16</v>
      </c>
      <c r="B5" s="29">
        <f>E5+H5+K5+N5+Q5+T5+AI5+W5+Z5+AC5+AF5</f>
        <v>90</v>
      </c>
      <c r="C5" s="29">
        <v>1</v>
      </c>
      <c r="D5" s="29">
        <v>10</v>
      </c>
      <c r="E5" s="29">
        <f>C5*D5</f>
        <v>10</v>
      </c>
      <c r="F5" s="29">
        <v>1</v>
      </c>
      <c r="G5" s="29">
        <v>10</v>
      </c>
      <c r="H5" s="29">
        <f>F5*G5</f>
        <v>10</v>
      </c>
      <c r="I5" s="29">
        <v>1</v>
      </c>
      <c r="J5" s="29">
        <v>10</v>
      </c>
      <c r="K5" s="29">
        <f>I5*J5</f>
        <v>10</v>
      </c>
      <c r="L5" s="29">
        <v>1</v>
      </c>
      <c r="M5" s="29">
        <v>10</v>
      </c>
      <c r="N5" s="29">
        <f>L5*M5</f>
        <v>10</v>
      </c>
      <c r="O5" s="29">
        <v>0</v>
      </c>
      <c r="P5" s="29">
        <v>10</v>
      </c>
      <c r="Q5" s="29">
        <f>O5*P5</f>
        <v>0</v>
      </c>
      <c r="R5" s="29">
        <v>1</v>
      </c>
      <c r="S5" s="29">
        <v>10</v>
      </c>
      <c r="T5" s="29">
        <f>R5*S5</f>
        <v>10</v>
      </c>
      <c r="U5" s="29">
        <v>1</v>
      </c>
      <c r="V5" s="29">
        <v>10</v>
      </c>
      <c r="W5" s="29">
        <f t="shared" ref="W5:W21" si="0">U5*V5</f>
        <v>10</v>
      </c>
      <c r="X5" s="29">
        <v>1</v>
      </c>
      <c r="Y5" s="29">
        <v>10</v>
      </c>
      <c r="Z5" s="29">
        <f t="shared" ref="Z5:Z21" si="1">X5*Y5</f>
        <v>10</v>
      </c>
      <c r="AA5" s="29">
        <v>1</v>
      </c>
      <c r="AB5" s="29">
        <v>10</v>
      </c>
      <c r="AC5" s="29">
        <f t="shared" ref="AC5:AC21" si="2">AA5*AB5</f>
        <v>10</v>
      </c>
      <c r="AD5" s="29">
        <v>1</v>
      </c>
      <c r="AE5" s="29">
        <v>5</v>
      </c>
      <c r="AF5" s="29">
        <f t="shared" ref="AF5:AF21" si="3">AD5*AE5</f>
        <v>5</v>
      </c>
      <c r="AG5" s="29">
        <v>1</v>
      </c>
      <c r="AH5" s="29">
        <v>5</v>
      </c>
      <c r="AI5" s="29">
        <f>AG5*AH5</f>
        <v>5</v>
      </c>
    </row>
    <row r="6" spans="1:35">
      <c r="A6" s="40" t="s">
        <v>17</v>
      </c>
      <c r="B6" s="29">
        <f t="shared" ref="B6:B21" si="4">E6+H6+K6+N6+Q6+T6+AI6+W6+Z6+AC6+AF6</f>
        <v>70</v>
      </c>
      <c r="C6" s="29">
        <v>1</v>
      </c>
      <c r="D6" s="29">
        <v>10</v>
      </c>
      <c r="E6" s="29">
        <f t="shared" ref="E6:E21" si="5">C6*D6</f>
        <v>10</v>
      </c>
      <c r="F6" s="29">
        <v>1</v>
      </c>
      <c r="G6" s="29">
        <v>10</v>
      </c>
      <c r="H6" s="29">
        <f t="shared" ref="H6:H21" si="6">F6*G6</f>
        <v>10</v>
      </c>
      <c r="I6" s="29">
        <v>1</v>
      </c>
      <c r="J6" s="29">
        <v>10</v>
      </c>
      <c r="K6" s="29">
        <f t="shared" ref="K6:K21" si="7">I6*J6</f>
        <v>10</v>
      </c>
      <c r="L6" s="29">
        <v>0</v>
      </c>
      <c r="M6" s="29">
        <v>10</v>
      </c>
      <c r="N6" s="29">
        <f t="shared" ref="N6:N21" si="8">L6*M6</f>
        <v>0</v>
      </c>
      <c r="O6" s="29">
        <v>0</v>
      </c>
      <c r="P6" s="29">
        <v>10</v>
      </c>
      <c r="Q6" s="29">
        <f t="shared" ref="Q6:Q21" si="9">O6*P6</f>
        <v>0</v>
      </c>
      <c r="R6" s="29">
        <v>1</v>
      </c>
      <c r="S6" s="29">
        <v>10</v>
      </c>
      <c r="T6" s="29">
        <f t="shared" ref="T6:T21" si="10">R6*S6</f>
        <v>10</v>
      </c>
      <c r="U6" s="29">
        <v>1</v>
      </c>
      <c r="V6" s="29">
        <v>10</v>
      </c>
      <c r="W6" s="29">
        <f t="shared" si="0"/>
        <v>10</v>
      </c>
      <c r="X6" s="29">
        <v>1</v>
      </c>
      <c r="Y6" s="29">
        <v>10</v>
      </c>
      <c r="Z6" s="29">
        <f t="shared" si="1"/>
        <v>10</v>
      </c>
      <c r="AA6" s="29">
        <v>0</v>
      </c>
      <c r="AB6" s="29">
        <v>10</v>
      </c>
      <c r="AC6" s="29">
        <f t="shared" si="2"/>
        <v>0</v>
      </c>
      <c r="AD6" s="29">
        <v>1</v>
      </c>
      <c r="AE6" s="29">
        <v>5</v>
      </c>
      <c r="AF6" s="29">
        <f t="shared" si="3"/>
        <v>5</v>
      </c>
      <c r="AG6" s="29">
        <v>1</v>
      </c>
      <c r="AH6" s="29">
        <v>5</v>
      </c>
      <c r="AI6" s="29">
        <f t="shared" ref="AI6:AI21" si="11">AG6*AH6</f>
        <v>5</v>
      </c>
    </row>
    <row r="7" spans="1:35">
      <c r="A7" s="40" t="s">
        <v>18</v>
      </c>
      <c r="B7" s="29">
        <f t="shared" si="4"/>
        <v>90</v>
      </c>
      <c r="C7" s="29">
        <v>1</v>
      </c>
      <c r="D7" s="29">
        <v>10</v>
      </c>
      <c r="E7" s="29">
        <f t="shared" si="5"/>
        <v>10</v>
      </c>
      <c r="F7" s="29">
        <v>1</v>
      </c>
      <c r="G7" s="29">
        <v>10</v>
      </c>
      <c r="H7" s="29">
        <f t="shared" si="6"/>
        <v>10</v>
      </c>
      <c r="I7" s="29">
        <v>1</v>
      </c>
      <c r="J7" s="29">
        <v>10</v>
      </c>
      <c r="K7" s="29">
        <f t="shared" si="7"/>
        <v>10</v>
      </c>
      <c r="L7" s="29">
        <v>1</v>
      </c>
      <c r="M7" s="29">
        <v>10</v>
      </c>
      <c r="N7" s="29">
        <f t="shared" si="8"/>
        <v>10</v>
      </c>
      <c r="O7" s="29">
        <v>0</v>
      </c>
      <c r="P7" s="29">
        <v>10</v>
      </c>
      <c r="Q7" s="29">
        <f t="shared" si="9"/>
        <v>0</v>
      </c>
      <c r="R7" s="29">
        <v>1</v>
      </c>
      <c r="S7" s="29">
        <v>10</v>
      </c>
      <c r="T7" s="29">
        <f t="shared" si="10"/>
        <v>10</v>
      </c>
      <c r="U7" s="29">
        <v>1</v>
      </c>
      <c r="V7" s="29">
        <v>10</v>
      </c>
      <c r="W7" s="29">
        <f t="shared" si="0"/>
        <v>10</v>
      </c>
      <c r="X7" s="29">
        <v>1</v>
      </c>
      <c r="Y7" s="29">
        <v>10</v>
      </c>
      <c r="Z7" s="29">
        <f t="shared" si="1"/>
        <v>10</v>
      </c>
      <c r="AA7" s="29">
        <v>1</v>
      </c>
      <c r="AB7" s="29">
        <v>10</v>
      </c>
      <c r="AC7" s="29">
        <f t="shared" si="2"/>
        <v>10</v>
      </c>
      <c r="AD7" s="29">
        <v>1</v>
      </c>
      <c r="AE7" s="29">
        <v>5</v>
      </c>
      <c r="AF7" s="29">
        <f t="shared" si="3"/>
        <v>5</v>
      </c>
      <c r="AG7" s="29">
        <v>1</v>
      </c>
      <c r="AH7" s="29">
        <v>5</v>
      </c>
      <c r="AI7" s="29">
        <f t="shared" si="11"/>
        <v>5</v>
      </c>
    </row>
    <row r="8" spans="1:35">
      <c r="A8" s="40" t="s">
        <v>19</v>
      </c>
      <c r="B8" s="29">
        <f t="shared" si="4"/>
        <v>90</v>
      </c>
      <c r="C8" s="29">
        <v>1</v>
      </c>
      <c r="D8" s="29">
        <v>10</v>
      </c>
      <c r="E8" s="29">
        <f t="shared" si="5"/>
        <v>10</v>
      </c>
      <c r="F8" s="29">
        <v>1</v>
      </c>
      <c r="G8" s="29">
        <v>10</v>
      </c>
      <c r="H8" s="29">
        <f t="shared" si="6"/>
        <v>10</v>
      </c>
      <c r="I8" s="29">
        <v>1</v>
      </c>
      <c r="J8" s="29">
        <v>10</v>
      </c>
      <c r="K8" s="29">
        <f t="shared" si="7"/>
        <v>10</v>
      </c>
      <c r="L8" s="29">
        <v>1</v>
      </c>
      <c r="M8" s="29">
        <v>10</v>
      </c>
      <c r="N8" s="29">
        <f t="shared" si="8"/>
        <v>10</v>
      </c>
      <c r="O8" s="29">
        <v>0</v>
      </c>
      <c r="P8" s="29">
        <v>10</v>
      </c>
      <c r="Q8" s="29">
        <f t="shared" si="9"/>
        <v>0</v>
      </c>
      <c r="R8" s="29">
        <v>1</v>
      </c>
      <c r="S8" s="29">
        <v>10</v>
      </c>
      <c r="T8" s="29">
        <f t="shared" si="10"/>
        <v>10</v>
      </c>
      <c r="U8" s="29">
        <v>1</v>
      </c>
      <c r="V8" s="29">
        <v>10</v>
      </c>
      <c r="W8" s="29">
        <f t="shared" si="0"/>
        <v>10</v>
      </c>
      <c r="X8" s="29">
        <v>1</v>
      </c>
      <c r="Y8" s="29">
        <v>10</v>
      </c>
      <c r="Z8" s="29">
        <f t="shared" si="1"/>
        <v>10</v>
      </c>
      <c r="AA8" s="29">
        <v>1</v>
      </c>
      <c r="AB8" s="29">
        <v>10</v>
      </c>
      <c r="AC8" s="29">
        <f t="shared" si="2"/>
        <v>10</v>
      </c>
      <c r="AD8" s="29">
        <v>1</v>
      </c>
      <c r="AE8" s="29">
        <v>5</v>
      </c>
      <c r="AF8" s="29">
        <f t="shared" si="3"/>
        <v>5</v>
      </c>
      <c r="AG8" s="29">
        <v>1</v>
      </c>
      <c r="AH8" s="29">
        <v>5</v>
      </c>
      <c r="AI8" s="29">
        <f t="shared" si="11"/>
        <v>5</v>
      </c>
    </row>
    <row r="9" spans="1:35">
      <c r="A9" s="40" t="s">
        <v>20</v>
      </c>
      <c r="B9" s="29">
        <f t="shared" si="4"/>
        <v>90</v>
      </c>
      <c r="C9" s="29">
        <v>1</v>
      </c>
      <c r="D9" s="29">
        <v>10</v>
      </c>
      <c r="E9" s="29">
        <f t="shared" si="5"/>
        <v>10</v>
      </c>
      <c r="F9" s="29">
        <v>1</v>
      </c>
      <c r="G9" s="29">
        <v>10</v>
      </c>
      <c r="H9" s="29">
        <f t="shared" si="6"/>
        <v>10</v>
      </c>
      <c r="I9" s="29">
        <v>1</v>
      </c>
      <c r="J9" s="29">
        <v>10</v>
      </c>
      <c r="K9" s="29">
        <f t="shared" si="7"/>
        <v>10</v>
      </c>
      <c r="L9" s="29">
        <v>1</v>
      </c>
      <c r="M9" s="29">
        <v>10</v>
      </c>
      <c r="N9" s="29">
        <f t="shared" si="8"/>
        <v>10</v>
      </c>
      <c r="O9" s="29">
        <v>0</v>
      </c>
      <c r="P9" s="29">
        <v>10</v>
      </c>
      <c r="Q9" s="29">
        <f t="shared" si="9"/>
        <v>0</v>
      </c>
      <c r="R9" s="29">
        <v>1</v>
      </c>
      <c r="S9" s="29">
        <v>10</v>
      </c>
      <c r="T9" s="29">
        <f t="shared" si="10"/>
        <v>10</v>
      </c>
      <c r="U9" s="29">
        <v>1</v>
      </c>
      <c r="V9" s="29">
        <v>10</v>
      </c>
      <c r="W9" s="29">
        <f t="shared" si="0"/>
        <v>10</v>
      </c>
      <c r="X9" s="29">
        <v>1</v>
      </c>
      <c r="Y9" s="29">
        <v>10</v>
      </c>
      <c r="Z9" s="29">
        <f t="shared" si="1"/>
        <v>10</v>
      </c>
      <c r="AA9" s="29">
        <v>1</v>
      </c>
      <c r="AB9" s="29">
        <v>10</v>
      </c>
      <c r="AC9" s="29">
        <f t="shared" si="2"/>
        <v>10</v>
      </c>
      <c r="AD9" s="29">
        <v>1</v>
      </c>
      <c r="AE9" s="29">
        <v>5</v>
      </c>
      <c r="AF9" s="29">
        <f t="shared" si="3"/>
        <v>5</v>
      </c>
      <c r="AG9" s="29">
        <v>1</v>
      </c>
      <c r="AH9" s="29">
        <v>5</v>
      </c>
      <c r="AI9" s="29">
        <f t="shared" si="11"/>
        <v>5</v>
      </c>
    </row>
    <row r="10" spans="1:35">
      <c r="A10" s="40" t="s">
        <v>21</v>
      </c>
      <c r="B10" s="29">
        <f t="shared" si="4"/>
        <v>100</v>
      </c>
      <c r="C10" s="29">
        <v>1</v>
      </c>
      <c r="D10" s="29">
        <v>10</v>
      </c>
      <c r="E10" s="29">
        <f t="shared" si="5"/>
        <v>10</v>
      </c>
      <c r="F10" s="29">
        <v>1</v>
      </c>
      <c r="G10" s="29">
        <v>10</v>
      </c>
      <c r="H10" s="29">
        <f t="shared" si="6"/>
        <v>10</v>
      </c>
      <c r="I10" s="29">
        <v>1</v>
      </c>
      <c r="J10" s="29">
        <v>10</v>
      </c>
      <c r="K10" s="29">
        <f t="shared" si="7"/>
        <v>10</v>
      </c>
      <c r="L10" s="29">
        <v>1</v>
      </c>
      <c r="M10" s="29">
        <v>10</v>
      </c>
      <c r="N10" s="29">
        <f t="shared" si="8"/>
        <v>10</v>
      </c>
      <c r="O10" s="29">
        <v>1</v>
      </c>
      <c r="P10" s="29">
        <v>10</v>
      </c>
      <c r="Q10" s="29">
        <f t="shared" si="9"/>
        <v>10</v>
      </c>
      <c r="R10" s="29">
        <v>1</v>
      </c>
      <c r="S10" s="29">
        <v>10</v>
      </c>
      <c r="T10" s="29">
        <f t="shared" si="10"/>
        <v>10</v>
      </c>
      <c r="U10" s="29">
        <v>1</v>
      </c>
      <c r="V10" s="29">
        <v>10</v>
      </c>
      <c r="W10" s="29">
        <f t="shared" si="0"/>
        <v>10</v>
      </c>
      <c r="X10" s="29">
        <v>1</v>
      </c>
      <c r="Y10" s="29">
        <v>10</v>
      </c>
      <c r="Z10" s="29">
        <f t="shared" si="1"/>
        <v>10</v>
      </c>
      <c r="AA10" s="29">
        <v>1</v>
      </c>
      <c r="AB10" s="29">
        <v>10</v>
      </c>
      <c r="AC10" s="29">
        <f t="shared" si="2"/>
        <v>10</v>
      </c>
      <c r="AD10" s="29">
        <v>1</v>
      </c>
      <c r="AE10" s="29">
        <v>5</v>
      </c>
      <c r="AF10" s="29">
        <f t="shared" si="3"/>
        <v>5</v>
      </c>
      <c r="AG10" s="29">
        <v>1</v>
      </c>
      <c r="AH10" s="29">
        <v>5</v>
      </c>
      <c r="AI10" s="29">
        <f t="shared" si="11"/>
        <v>5</v>
      </c>
    </row>
    <row r="11" spans="1:35">
      <c r="A11" s="40" t="s">
        <v>22</v>
      </c>
      <c r="B11" s="29">
        <f t="shared" si="4"/>
        <v>65</v>
      </c>
      <c r="C11" s="29">
        <v>1</v>
      </c>
      <c r="D11" s="29">
        <v>10</v>
      </c>
      <c r="E11" s="29">
        <f t="shared" si="5"/>
        <v>10</v>
      </c>
      <c r="F11" s="29">
        <v>0</v>
      </c>
      <c r="G11" s="29">
        <v>10</v>
      </c>
      <c r="H11" s="29">
        <f t="shared" si="6"/>
        <v>0</v>
      </c>
      <c r="I11" s="29">
        <v>0</v>
      </c>
      <c r="J11" s="29">
        <v>10</v>
      </c>
      <c r="K11" s="29">
        <f t="shared" si="7"/>
        <v>0</v>
      </c>
      <c r="L11" s="29">
        <v>1</v>
      </c>
      <c r="M11" s="29">
        <v>10</v>
      </c>
      <c r="N11" s="29">
        <f t="shared" si="8"/>
        <v>10</v>
      </c>
      <c r="O11" s="29">
        <v>0</v>
      </c>
      <c r="P11" s="29">
        <v>10</v>
      </c>
      <c r="Q11" s="29">
        <f t="shared" si="9"/>
        <v>0</v>
      </c>
      <c r="R11" s="29">
        <v>1</v>
      </c>
      <c r="S11" s="29">
        <v>10</v>
      </c>
      <c r="T11" s="29">
        <f t="shared" si="10"/>
        <v>10</v>
      </c>
      <c r="U11" s="29">
        <v>1</v>
      </c>
      <c r="V11" s="29">
        <v>10</v>
      </c>
      <c r="W11" s="29">
        <f t="shared" si="0"/>
        <v>10</v>
      </c>
      <c r="X11" s="29">
        <v>1</v>
      </c>
      <c r="Y11" s="29">
        <v>10</v>
      </c>
      <c r="Z11" s="29">
        <f t="shared" si="1"/>
        <v>10</v>
      </c>
      <c r="AA11" s="29">
        <v>1</v>
      </c>
      <c r="AB11" s="29">
        <v>10</v>
      </c>
      <c r="AC11" s="29">
        <f t="shared" si="2"/>
        <v>10</v>
      </c>
      <c r="AD11" s="29">
        <v>0</v>
      </c>
      <c r="AE11" s="29">
        <v>5</v>
      </c>
      <c r="AF11" s="29">
        <f t="shared" si="3"/>
        <v>0</v>
      </c>
      <c r="AG11" s="29">
        <v>1</v>
      </c>
      <c r="AH11" s="29">
        <v>5</v>
      </c>
      <c r="AI11" s="29">
        <f t="shared" si="11"/>
        <v>5</v>
      </c>
    </row>
    <row r="12" spans="1:35">
      <c r="A12" s="40" t="s">
        <v>23</v>
      </c>
      <c r="B12" s="29">
        <f t="shared" si="4"/>
        <v>70</v>
      </c>
      <c r="C12" s="29">
        <v>1</v>
      </c>
      <c r="D12" s="29">
        <v>10</v>
      </c>
      <c r="E12" s="29">
        <f t="shared" si="5"/>
        <v>10</v>
      </c>
      <c r="F12" s="29">
        <v>1</v>
      </c>
      <c r="G12" s="29">
        <v>10</v>
      </c>
      <c r="H12" s="29">
        <f t="shared" si="6"/>
        <v>10</v>
      </c>
      <c r="I12" s="29">
        <v>1</v>
      </c>
      <c r="J12" s="29">
        <v>10</v>
      </c>
      <c r="K12" s="29">
        <f t="shared" si="7"/>
        <v>10</v>
      </c>
      <c r="L12" s="29">
        <v>0</v>
      </c>
      <c r="M12" s="29">
        <v>10</v>
      </c>
      <c r="N12" s="29">
        <f t="shared" si="8"/>
        <v>0</v>
      </c>
      <c r="O12" s="29">
        <v>0</v>
      </c>
      <c r="P12" s="29">
        <v>10</v>
      </c>
      <c r="Q12" s="29">
        <f t="shared" si="9"/>
        <v>0</v>
      </c>
      <c r="R12" s="29">
        <v>1</v>
      </c>
      <c r="S12" s="29">
        <v>10</v>
      </c>
      <c r="T12" s="29">
        <f t="shared" si="10"/>
        <v>10</v>
      </c>
      <c r="U12" s="29">
        <v>1</v>
      </c>
      <c r="V12" s="29">
        <v>10</v>
      </c>
      <c r="W12" s="29">
        <f t="shared" si="0"/>
        <v>10</v>
      </c>
      <c r="X12" s="29">
        <v>1</v>
      </c>
      <c r="Y12" s="29">
        <v>10</v>
      </c>
      <c r="Z12" s="29">
        <f t="shared" si="1"/>
        <v>10</v>
      </c>
      <c r="AA12" s="29">
        <v>0</v>
      </c>
      <c r="AB12" s="29">
        <v>10</v>
      </c>
      <c r="AC12" s="29">
        <f t="shared" si="2"/>
        <v>0</v>
      </c>
      <c r="AD12" s="29">
        <v>1</v>
      </c>
      <c r="AE12" s="29">
        <v>5</v>
      </c>
      <c r="AF12" s="29">
        <f t="shared" si="3"/>
        <v>5</v>
      </c>
      <c r="AG12" s="29">
        <v>1</v>
      </c>
      <c r="AH12" s="29">
        <v>5</v>
      </c>
      <c r="AI12" s="29">
        <f t="shared" si="11"/>
        <v>5</v>
      </c>
    </row>
    <row r="13" spans="1:35">
      <c r="A13" s="40" t="s">
        <v>24</v>
      </c>
      <c r="B13" s="29">
        <f t="shared" si="4"/>
        <v>90</v>
      </c>
      <c r="C13" s="29">
        <v>1</v>
      </c>
      <c r="D13" s="29">
        <v>10</v>
      </c>
      <c r="E13" s="29">
        <f t="shared" si="5"/>
        <v>10</v>
      </c>
      <c r="F13" s="29">
        <v>1</v>
      </c>
      <c r="G13" s="29">
        <v>10</v>
      </c>
      <c r="H13" s="29">
        <f t="shared" si="6"/>
        <v>10</v>
      </c>
      <c r="I13" s="29">
        <v>1</v>
      </c>
      <c r="J13" s="29">
        <v>10</v>
      </c>
      <c r="K13" s="29">
        <f t="shared" si="7"/>
        <v>10</v>
      </c>
      <c r="L13" s="29">
        <v>1</v>
      </c>
      <c r="M13" s="29">
        <v>10</v>
      </c>
      <c r="N13" s="29">
        <f t="shared" si="8"/>
        <v>10</v>
      </c>
      <c r="O13" s="29">
        <v>0</v>
      </c>
      <c r="P13" s="29">
        <v>10</v>
      </c>
      <c r="Q13" s="29">
        <f t="shared" si="9"/>
        <v>0</v>
      </c>
      <c r="R13" s="29">
        <v>1</v>
      </c>
      <c r="S13" s="29">
        <v>10</v>
      </c>
      <c r="T13" s="29">
        <f t="shared" si="10"/>
        <v>10</v>
      </c>
      <c r="U13" s="29">
        <v>1</v>
      </c>
      <c r="V13" s="29">
        <v>10</v>
      </c>
      <c r="W13" s="29">
        <f t="shared" si="0"/>
        <v>10</v>
      </c>
      <c r="X13" s="29">
        <v>1</v>
      </c>
      <c r="Y13" s="29">
        <v>10</v>
      </c>
      <c r="Z13" s="29">
        <f t="shared" si="1"/>
        <v>10</v>
      </c>
      <c r="AA13" s="29">
        <v>1</v>
      </c>
      <c r="AB13" s="29">
        <v>10</v>
      </c>
      <c r="AC13" s="29">
        <f t="shared" si="2"/>
        <v>10</v>
      </c>
      <c r="AD13" s="29">
        <v>1</v>
      </c>
      <c r="AE13" s="29">
        <v>5</v>
      </c>
      <c r="AF13" s="29">
        <f t="shared" si="3"/>
        <v>5</v>
      </c>
      <c r="AG13" s="29">
        <v>1</v>
      </c>
      <c r="AH13" s="29">
        <v>5</v>
      </c>
      <c r="AI13" s="29">
        <f t="shared" si="11"/>
        <v>5</v>
      </c>
    </row>
    <row r="14" spans="1:35" ht="15" customHeight="1">
      <c r="A14" s="40" t="s">
        <v>25</v>
      </c>
      <c r="B14" s="29">
        <f t="shared" si="4"/>
        <v>100</v>
      </c>
      <c r="C14" s="29">
        <v>1</v>
      </c>
      <c r="D14" s="29">
        <v>10</v>
      </c>
      <c r="E14" s="29">
        <f t="shared" si="5"/>
        <v>10</v>
      </c>
      <c r="F14" s="29">
        <v>1</v>
      </c>
      <c r="G14" s="29">
        <v>10</v>
      </c>
      <c r="H14" s="29">
        <f t="shared" si="6"/>
        <v>10</v>
      </c>
      <c r="I14" s="29">
        <v>1</v>
      </c>
      <c r="J14" s="29">
        <v>10</v>
      </c>
      <c r="K14" s="29">
        <f t="shared" si="7"/>
        <v>10</v>
      </c>
      <c r="L14" s="29">
        <v>1</v>
      </c>
      <c r="M14" s="29">
        <v>10</v>
      </c>
      <c r="N14" s="29">
        <f t="shared" si="8"/>
        <v>10</v>
      </c>
      <c r="O14" s="29">
        <v>1</v>
      </c>
      <c r="P14" s="29">
        <v>10</v>
      </c>
      <c r="Q14" s="29">
        <f t="shared" si="9"/>
        <v>10</v>
      </c>
      <c r="R14" s="29">
        <v>1</v>
      </c>
      <c r="S14" s="29">
        <v>10</v>
      </c>
      <c r="T14" s="29">
        <f t="shared" si="10"/>
        <v>10</v>
      </c>
      <c r="U14" s="29">
        <v>1</v>
      </c>
      <c r="V14" s="29">
        <v>10</v>
      </c>
      <c r="W14" s="29">
        <f t="shared" si="0"/>
        <v>10</v>
      </c>
      <c r="X14" s="29">
        <v>1</v>
      </c>
      <c r="Y14" s="29">
        <v>10</v>
      </c>
      <c r="Z14" s="29">
        <f t="shared" si="1"/>
        <v>10</v>
      </c>
      <c r="AA14" s="29">
        <v>1</v>
      </c>
      <c r="AB14" s="29">
        <v>10</v>
      </c>
      <c r="AC14" s="29">
        <f t="shared" si="2"/>
        <v>10</v>
      </c>
      <c r="AD14" s="29">
        <v>1</v>
      </c>
      <c r="AE14" s="29">
        <v>5</v>
      </c>
      <c r="AF14" s="29">
        <f t="shared" si="3"/>
        <v>5</v>
      </c>
      <c r="AG14" s="29">
        <v>1</v>
      </c>
      <c r="AH14" s="29">
        <v>5</v>
      </c>
      <c r="AI14" s="29">
        <f t="shared" si="11"/>
        <v>5</v>
      </c>
    </row>
    <row r="15" spans="1:35">
      <c r="A15" s="40" t="s">
        <v>26</v>
      </c>
      <c r="B15" s="29">
        <f t="shared" si="4"/>
        <v>90</v>
      </c>
      <c r="C15" s="29">
        <v>1</v>
      </c>
      <c r="D15" s="29">
        <v>10</v>
      </c>
      <c r="E15" s="29">
        <f t="shared" si="5"/>
        <v>10</v>
      </c>
      <c r="F15" s="29">
        <v>1</v>
      </c>
      <c r="G15" s="29">
        <v>10</v>
      </c>
      <c r="H15" s="29">
        <f t="shared" si="6"/>
        <v>10</v>
      </c>
      <c r="I15" s="29">
        <v>1</v>
      </c>
      <c r="J15" s="29">
        <v>10</v>
      </c>
      <c r="K15" s="29">
        <f t="shared" si="7"/>
        <v>10</v>
      </c>
      <c r="L15" s="29">
        <v>1</v>
      </c>
      <c r="M15" s="29">
        <v>10</v>
      </c>
      <c r="N15" s="29">
        <f t="shared" si="8"/>
        <v>10</v>
      </c>
      <c r="O15" s="29">
        <v>0</v>
      </c>
      <c r="P15" s="29">
        <v>10</v>
      </c>
      <c r="Q15" s="29">
        <f t="shared" si="9"/>
        <v>0</v>
      </c>
      <c r="R15" s="29">
        <v>1</v>
      </c>
      <c r="S15" s="29">
        <v>10</v>
      </c>
      <c r="T15" s="29">
        <f t="shared" si="10"/>
        <v>10</v>
      </c>
      <c r="U15" s="29">
        <v>1</v>
      </c>
      <c r="V15" s="29">
        <v>10</v>
      </c>
      <c r="W15" s="29">
        <f t="shared" si="0"/>
        <v>10</v>
      </c>
      <c r="X15" s="29">
        <v>1</v>
      </c>
      <c r="Y15" s="29">
        <v>10</v>
      </c>
      <c r="Z15" s="29">
        <f t="shared" si="1"/>
        <v>10</v>
      </c>
      <c r="AA15" s="29">
        <v>1</v>
      </c>
      <c r="AB15" s="29">
        <v>10</v>
      </c>
      <c r="AC15" s="29">
        <f t="shared" si="2"/>
        <v>10</v>
      </c>
      <c r="AD15" s="29">
        <v>1</v>
      </c>
      <c r="AE15" s="29">
        <v>5</v>
      </c>
      <c r="AF15" s="29">
        <f t="shared" si="3"/>
        <v>5</v>
      </c>
      <c r="AG15" s="29">
        <v>1</v>
      </c>
      <c r="AH15" s="29">
        <v>5</v>
      </c>
      <c r="AI15" s="29">
        <f t="shared" si="11"/>
        <v>5</v>
      </c>
    </row>
    <row r="16" spans="1:35">
      <c r="A16" s="40" t="s">
        <v>27</v>
      </c>
      <c r="B16" s="29">
        <f t="shared" si="4"/>
        <v>100</v>
      </c>
      <c r="C16" s="29">
        <v>1</v>
      </c>
      <c r="D16" s="29">
        <v>10</v>
      </c>
      <c r="E16" s="29">
        <f t="shared" si="5"/>
        <v>10</v>
      </c>
      <c r="F16" s="29">
        <v>1</v>
      </c>
      <c r="G16" s="29">
        <v>10</v>
      </c>
      <c r="H16" s="29">
        <f t="shared" si="6"/>
        <v>10</v>
      </c>
      <c r="I16" s="29">
        <v>1</v>
      </c>
      <c r="J16" s="29">
        <v>10</v>
      </c>
      <c r="K16" s="29">
        <f t="shared" si="7"/>
        <v>10</v>
      </c>
      <c r="L16" s="29">
        <v>1</v>
      </c>
      <c r="M16" s="29">
        <v>10</v>
      </c>
      <c r="N16" s="29">
        <f t="shared" si="8"/>
        <v>10</v>
      </c>
      <c r="O16" s="29">
        <v>1</v>
      </c>
      <c r="P16" s="29">
        <v>10</v>
      </c>
      <c r="Q16" s="29">
        <f t="shared" si="9"/>
        <v>10</v>
      </c>
      <c r="R16" s="29">
        <v>1</v>
      </c>
      <c r="S16" s="29">
        <v>10</v>
      </c>
      <c r="T16" s="29">
        <f t="shared" si="10"/>
        <v>10</v>
      </c>
      <c r="U16" s="29">
        <v>1</v>
      </c>
      <c r="V16" s="29">
        <v>10</v>
      </c>
      <c r="W16" s="29">
        <f t="shared" si="0"/>
        <v>10</v>
      </c>
      <c r="X16" s="29">
        <v>1</v>
      </c>
      <c r="Y16" s="29">
        <v>10</v>
      </c>
      <c r="Z16" s="29">
        <f t="shared" si="1"/>
        <v>10</v>
      </c>
      <c r="AA16" s="29">
        <v>1</v>
      </c>
      <c r="AB16" s="29">
        <v>10</v>
      </c>
      <c r="AC16" s="29">
        <f t="shared" si="2"/>
        <v>10</v>
      </c>
      <c r="AD16" s="29">
        <v>1</v>
      </c>
      <c r="AE16" s="29">
        <v>5</v>
      </c>
      <c r="AF16" s="29">
        <f t="shared" si="3"/>
        <v>5</v>
      </c>
      <c r="AG16" s="29">
        <v>1</v>
      </c>
      <c r="AH16" s="29">
        <v>5</v>
      </c>
      <c r="AI16" s="29">
        <f t="shared" si="11"/>
        <v>5</v>
      </c>
    </row>
    <row r="17" spans="1:35">
      <c r="A17" s="40" t="s">
        <v>28</v>
      </c>
      <c r="B17" s="29">
        <f t="shared" si="4"/>
        <v>90</v>
      </c>
      <c r="C17" s="29">
        <v>1</v>
      </c>
      <c r="D17" s="29">
        <v>10</v>
      </c>
      <c r="E17" s="29">
        <f t="shared" si="5"/>
        <v>10</v>
      </c>
      <c r="F17" s="29">
        <v>1</v>
      </c>
      <c r="G17" s="29">
        <v>10</v>
      </c>
      <c r="H17" s="29">
        <f t="shared" si="6"/>
        <v>10</v>
      </c>
      <c r="I17" s="29">
        <v>1</v>
      </c>
      <c r="J17" s="29">
        <v>10</v>
      </c>
      <c r="K17" s="29">
        <f t="shared" si="7"/>
        <v>10</v>
      </c>
      <c r="L17" s="29">
        <v>1</v>
      </c>
      <c r="M17" s="29">
        <v>10</v>
      </c>
      <c r="N17" s="29">
        <f t="shared" si="8"/>
        <v>10</v>
      </c>
      <c r="O17" s="29">
        <v>0</v>
      </c>
      <c r="P17" s="29">
        <v>10</v>
      </c>
      <c r="Q17" s="29">
        <f t="shared" si="9"/>
        <v>0</v>
      </c>
      <c r="R17" s="29">
        <v>1</v>
      </c>
      <c r="S17" s="29">
        <v>10</v>
      </c>
      <c r="T17" s="29">
        <f t="shared" si="10"/>
        <v>10</v>
      </c>
      <c r="U17" s="29">
        <v>1</v>
      </c>
      <c r="V17" s="29">
        <v>10</v>
      </c>
      <c r="W17" s="29">
        <f t="shared" si="0"/>
        <v>10</v>
      </c>
      <c r="X17" s="29">
        <v>1</v>
      </c>
      <c r="Y17" s="29">
        <v>10</v>
      </c>
      <c r="Z17" s="29">
        <f t="shared" si="1"/>
        <v>10</v>
      </c>
      <c r="AA17" s="29">
        <v>1</v>
      </c>
      <c r="AB17" s="29">
        <v>10</v>
      </c>
      <c r="AC17" s="29">
        <f t="shared" si="2"/>
        <v>10</v>
      </c>
      <c r="AD17" s="29">
        <v>1</v>
      </c>
      <c r="AE17" s="29">
        <v>5</v>
      </c>
      <c r="AF17" s="29">
        <f t="shared" si="3"/>
        <v>5</v>
      </c>
      <c r="AG17" s="29">
        <v>1</v>
      </c>
      <c r="AH17" s="29">
        <v>5</v>
      </c>
      <c r="AI17" s="29">
        <f t="shared" si="11"/>
        <v>5</v>
      </c>
    </row>
    <row r="18" spans="1:35">
      <c r="A18" s="40" t="s">
        <v>29</v>
      </c>
      <c r="B18" s="29">
        <f t="shared" si="4"/>
        <v>90</v>
      </c>
      <c r="C18" s="29">
        <v>1</v>
      </c>
      <c r="D18" s="29">
        <v>10</v>
      </c>
      <c r="E18" s="29">
        <f t="shared" si="5"/>
        <v>10</v>
      </c>
      <c r="F18" s="29">
        <v>1</v>
      </c>
      <c r="G18" s="29">
        <v>10</v>
      </c>
      <c r="H18" s="29">
        <f t="shared" si="6"/>
        <v>10</v>
      </c>
      <c r="I18" s="29">
        <v>1</v>
      </c>
      <c r="J18" s="29">
        <v>10</v>
      </c>
      <c r="K18" s="29">
        <f t="shared" si="7"/>
        <v>10</v>
      </c>
      <c r="L18" s="29">
        <v>1</v>
      </c>
      <c r="M18" s="29">
        <v>10</v>
      </c>
      <c r="N18" s="29">
        <f t="shared" si="8"/>
        <v>10</v>
      </c>
      <c r="O18" s="29">
        <v>0</v>
      </c>
      <c r="P18" s="29">
        <v>10</v>
      </c>
      <c r="Q18" s="29">
        <f t="shared" si="9"/>
        <v>0</v>
      </c>
      <c r="R18" s="29">
        <v>1</v>
      </c>
      <c r="S18" s="29">
        <v>10</v>
      </c>
      <c r="T18" s="29">
        <f t="shared" si="10"/>
        <v>10</v>
      </c>
      <c r="U18" s="29">
        <v>1</v>
      </c>
      <c r="V18" s="29">
        <v>10</v>
      </c>
      <c r="W18" s="29">
        <f t="shared" si="0"/>
        <v>10</v>
      </c>
      <c r="X18" s="29">
        <v>1</v>
      </c>
      <c r="Y18" s="29">
        <v>10</v>
      </c>
      <c r="Z18" s="29">
        <f t="shared" si="1"/>
        <v>10</v>
      </c>
      <c r="AA18" s="29">
        <v>1</v>
      </c>
      <c r="AB18" s="29">
        <v>10</v>
      </c>
      <c r="AC18" s="29">
        <f t="shared" si="2"/>
        <v>10</v>
      </c>
      <c r="AD18" s="29">
        <v>1</v>
      </c>
      <c r="AE18" s="29">
        <v>5</v>
      </c>
      <c r="AF18" s="29">
        <f t="shared" si="3"/>
        <v>5</v>
      </c>
      <c r="AG18" s="29">
        <v>1</v>
      </c>
      <c r="AH18" s="29">
        <v>5</v>
      </c>
      <c r="AI18" s="29">
        <f t="shared" si="11"/>
        <v>5</v>
      </c>
    </row>
    <row r="19" spans="1:35">
      <c r="A19" s="40" t="s">
        <v>30</v>
      </c>
      <c r="B19" s="29">
        <f t="shared" si="4"/>
        <v>90</v>
      </c>
      <c r="C19" s="29">
        <v>1</v>
      </c>
      <c r="D19" s="29">
        <v>10</v>
      </c>
      <c r="E19" s="29">
        <f t="shared" si="5"/>
        <v>10</v>
      </c>
      <c r="F19" s="29">
        <v>1</v>
      </c>
      <c r="G19" s="29">
        <v>10</v>
      </c>
      <c r="H19" s="29">
        <f t="shared" si="6"/>
        <v>10</v>
      </c>
      <c r="I19" s="29">
        <v>1</v>
      </c>
      <c r="J19" s="29">
        <v>10</v>
      </c>
      <c r="K19" s="29">
        <f t="shared" si="7"/>
        <v>10</v>
      </c>
      <c r="L19" s="29">
        <v>1</v>
      </c>
      <c r="M19" s="29">
        <v>10</v>
      </c>
      <c r="N19" s="29">
        <f t="shared" si="8"/>
        <v>10</v>
      </c>
      <c r="O19" s="29">
        <v>0</v>
      </c>
      <c r="P19" s="29">
        <v>10</v>
      </c>
      <c r="Q19" s="29">
        <f t="shared" si="9"/>
        <v>0</v>
      </c>
      <c r="R19" s="29">
        <v>1</v>
      </c>
      <c r="S19" s="29">
        <v>10</v>
      </c>
      <c r="T19" s="29">
        <f t="shared" si="10"/>
        <v>10</v>
      </c>
      <c r="U19" s="29">
        <v>1</v>
      </c>
      <c r="V19" s="29">
        <v>10</v>
      </c>
      <c r="W19" s="29">
        <f t="shared" si="0"/>
        <v>10</v>
      </c>
      <c r="X19" s="29">
        <v>1</v>
      </c>
      <c r="Y19" s="29">
        <v>10</v>
      </c>
      <c r="Z19" s="29">
        <f t="shared" si="1"/>
        <v>10</v>
      </c>
      <c r="AA19" s="29">
        <v>1</v>
      </c>
      <c r="AB19" s="29">
        <v>10</v>
      </c>
      <c r="AC19" s="29">
        <f t="shared" si="2"/>
        <v>10</v>
      </c>
      <c r="AD19" s="29">
        <v>1</v>
      </c>
      <c r="AE19" s="29">
        <v>5</v>
      </c>
      <c r="AF19" s="29">
        <f t="shared" si="3"/>
        <v>5</v>
      </c>
      <c r="AG19" s="29">
        <v>1</v>
      </c>
      <c r="AH19" s="29">
        <v>5</v>
      </c>
      <c r="AI19" s="29">
        <f t="shared" si="11"/>
        <v>5</v>
      </c>
    </row>
    <row r="20" spans="1:35">
      <c r="A20" s="40" t="s">
        <v>31</v>
      </c>
      <c r="B20" s="29">
        <f t="shared" si="4"/>
        <v>100</v>
      </c>
      <c r="C20" s="29">
        <v>1</v>
      </c>
      <c r="D20" s="29">
        <v>10</v>
      </c>
      <c r="E20" s="29">
        <f t="shared" si="5"/>
        <v>10</v>
      </c>
      <c r="F20" s="29">
        <v>1</v>
      </c>
      <c r="G20" s="29">
        <v>10</v>
      </c>
      <c r="H20" s="29">
        <f t="shared" si="6"/>
        <v>10</v>
      </c>
      <c r="I20" s="29">
        <v>1</v>
      </c>
      <c r="J20" s="29">
        <v>10</v>
      </c>
      <c r="K20" s="29">
        <f t="shared" si="7"/>
        <v>10</v>
      </c>
      <c r="L20" s="29">
        <v>1</v>
      </c>
      <c r="M20" s="29">
        <v>10</v>
      </c>
      <c r="N20" s="29">
        <f t="shared" si="8"/>
        <v>10</v>
      </c>
      <c r="O20" s="29">
        <v>1</v>
      </c>
      <c r="P20" s="29">
        <v>10</v>
      </c>
      <c r="Q20" s="29">
        <f t="shared" si="9"/>
        <v>10</v>
      </c>
      <c r="R20" s="29">
        <v>1</v>
      </c>
      <c r="S20" s="29">
        <v>10</v>
      </c>
      <c r="T20" s="29">
        <f t="shared" si="10"/>
        <v>10</v>
      </c>
      <c r="U20" s="29">
        <v>1</v>
      </c>
      <c r="V20" s="29">
        <v>10</v>
      </c>
      <c r="W20" s="29">
        <f t="shared" si="0"/>
        <v>10</v>
      </c>
      <c r="X20" s="29">
        <v>1</v>
      </c>
      <c r="Y20" s="29">
        <v>10</v>
      </c>
      <c r="Z20" s="29">
        <f t="shared" si="1"/>
        <v>10</v>
      </c>
      <c r="AA20" s="29">
        <v>1</v>
      </c>
      <c r="AB20" s="29">
        <v>10</v>
      </c>
      <c r="AC20" s="29">
        <f t="shared" si="2"/>
        <v>10</v>
      </c>
      <c r="AD20" s="29">
        <v>1</v>
      </c>
      <c r="AE20" s="29">
        <v>5</v>
      </c>
      <c r="AF20" s="29">
        <f t="shared" si="3"/>
        <v>5</v>
      </c>
      <c r="AG20" s="29">
        <v>1</v>
      </c>
      <c r="AH20" s="29">
        <v>5</v>
      </c>
      <c r="AI20" s="29">
        <f t="shared" si="11"/>
        <v>5</v>
      </c>
    </row>
    <row r="21" spans="1:35">
      <c r="A21" s="40" t="s">
        <v>32</v>
      </c>
      <c r="B21" s="29">
        <f t="shared" si="4"/>
        <v>100</v>
      </c>
      <c r="C21" s="29">
        <v>1</v>
      </c>
      <c r="D21" s="29">
        <v>10</v>
      </c>
      <c r="E21" s="29">
        <f t="shared" si="5"/>
        <v>10</v>
      </c>
      <c r="F21" s="29">
        <v>1</v>
      </c>
      <c r="G21" s="29">
        <v>10</v>
      </c>
      <c r="H21" s="29">
        <f t="shared" si="6"/>
        <v>10</v>
      </c>
      <c r="I21" s="29">
        <v>1</v>
      </c>
      <c r="J21" s="29">
        <v>10</v>
      </c>
      <c r="K21" s="29">
        <f t="shared" si="7"/>
        <v>10</v>
      </c>
      <c r="L21" s="29">
        <v>1</v>
      </c>
      <c r="M21" s="29">
        <v>10</v>
      </c>
      <c r="N21" s="29">
        <f t="shared" si="8"/>
        <v>10</v>
      </c>
      <c r="O21" s="29">
        <v>1</v>
      </c>
      <c r="P21" s="29">
        <v>10</v>
      </c>
      <c r="Q21" s="29">
        <f t="shared" si="9"/>
        <v>10</v>
      </c>
      <c r="R21" s="29">
        <v>1</v>
      </c>
      <c r="S21" s="29">
        <v>10</v>
      </c>
      <c r="T21" s="29">
        <f t="shared" si="10"/>
        <v>10</v>
      </c>
      <c r="U21" s="29">
        <v>1</v>
      </c>
      <c r="V21" s="29">
        <v>10</v>
      </c>
      <c r="W21" s="29">
        <f t="shared" si="0"/>
        <v>10</v>
      </c>
      <c r="X21" s="29">
        <v>1</v>
      </c>
      <c r="Y21" s="29">
        <v>10</v>
      </c>
      <c r="Z21" s="29">
        <f t="shared" si="1"/>
        <v>10</v>
      </c>
      <c r="AA21" s="29">
        <v>1</v>
      </c>
      <c r="AB21" s="29">
        <v>10</v>
      </c>
      <c r="AC21" s="29">
        <f t="shared" si="2"/>
        <v>10</v>
      </c>
      <c r="AD21" s="29">
        <v>1</v>
      </c>
      <c r="AE21" s="29">
        <v>5</v>
      </c>
      <c r="AF21" s="29">
        <f t="shared" si="3"/>
        <v>5</v>
      </c>
      <c r="AG21" s="29">
        <v>1</v>
      </c>
      <c r="AH21" s="29">
        <v>5</v>
      </c>
      <c r="AI21" s="29">
        <f t="shared" si="11"/>
        <v>5</v>
      </c>
    </row>
    <row r="22" spans="1:35" ht="30" customHeight="1"/>
    <row r="23" spans="1:35" ht="30" customHeight="1"/>
    <row r="24" spans="1:35" ht="30" customHeight="1"/>
    <row r="25" spans="1:35" ht="30" customHeight="1"/>
    <row r="26" spans="1:35" ht="30" customHeight="1"/>
    <row r="27" spans="1:35" ht="30" customHeight="1"/>
    <row r="28" spans="1:35" ht="30" customHeight="1"/>
    <row r="29" spans="1:35" ht="30" customHeight="1"/>
  </sheetData>
  <sheetProtection selectLockedCells="1" selectUnlockedCells="1"/>
  <mergeCells count="15">
    <mergeCell ref="A1:A4"/>
    <mergeCell ref="B1:B4"/>
    <mergeCell ref="C3:E3"/>
    <mergeCell ref="U3:W3"/>
    <mergeCell ref="X3:Z3"/>
    <mergeCell ref="AG3:AI3"/>
    <mergeCell ref="C1:AI1"/>
    <mergeCell ref="C2:AI2"/>
    <mergeCell ref="F3:H3"/>
    <mergeCell ref="I3:K3"/>
    <mergeCell ref="L3:N3"/>
    <mergeCell ref="O3:Q3"/>
    <mergeCell ref="R3:T3"/>
    <mergeCell ref="AA3:AC3"/>
    <mergeCell ref="AD3:AF3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0"/>
  <sheetViews>
    <sheetView tabSelected="1" zoomScaleSheetLayoutView="70" workbookViewId="0">
      <selection activeCell="A3" sqref="A3:A6"/>
    </sheetView>
  </sheetViews>
  <sheetFormatPr defaultColWidth="8.85546875" defaultRowHeight="12.75"/>
  <cols>
    <col min="1" max="1" width="53.5703125" style="16" customWidth="1"/>
    <col min="2" max="2" width="18.85546875" style="16" customWidth="1"/>
    <col min="3" max="3" width="12.28515625" style="16" customWidth="1"/>
    <col min="4" max="4" width="7.7109375" style="3" customWidth="1"/>
    <col min="5" max="5" width="7.28515625" style="3" customWidth="1"/>
    <col min="6" max="6" width="7.7109375" style="16" customWidth="1"/>
    <col min="7" max="7" width="7.7109375" style="3" customWidth="1"/>
    <col min="8" max="8" width="7.28515625" style="3" customWidth="1"/>
    <col min="9" max="9" width="7.7109375" style="16" customWidth="1"/>
    <col min="10" max="10" width="9.140625" style="3" customWidth="1"/>
    <col min="11" max="11" width="7.140625" style="3" customWidth="1"/>
    <col min="12" max="12" width="8.140625" style="16" customWidth="1"/>
    <col min="13" max="13" width="7.7109375" style="3" customWidth="1"/>
    <col min="14" max="14" width="7.85546875" style="3" customWidth="1"/>
    <col min="15" max="15" width="7.7109375" style="16" customWidth="1"/>
    <col min="16" max="16" width="7.7109375" style="3" customWidth="1"/>
    <col min="17" max="17" width="8.140625" style="3" customWidth="1"/>
    <col min="18" max="18" width="8.28515625" style="16" customWidth="1"/>
    <col min="19" max="19" width="0" style="16" hidden="1" customWidth="1"/>
    <col min="20" max="16384" width="8.85546875" style="16"/>
  </cols>
  <sheetData>
    <row r="1" spans="1:23" s="15" customFormat="1" ht="103.9" customHeight="1">
      <c r="A1" s="95" t="s">
        <v>63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23" s="15" customFormat="1" ht="9.6" hidden="1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3" s="15" customFormat="1" ht="33" customHeight="1">
      <c r="A3" s="96" t="s">
        <v>33</v>
      </c>
      <c r="B3" s="96" t="s">
        <v>11</v>
      </c>
      <c r="C3" s="96" t="s">
        <v>0</v>
      </c>
      <c r="D3" s="92" t="s">
        <v>40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3"/>
      <c r="T3" s="93"/>
      <c r="U3" s="93"/>
      <c r="V3" s="93"/>
    </row>
    <row r="4" spans="1:23" s="15" customFormat="1" ht="68.25" customHeight="1">
      <c r="A4" s="97"/>
      <c r="B4" s="97"/>
      <c r="C4" s="97"/>
      <c r="D4" s="86" t="s">
        <v>41</v>
      </c>
      <c r="E4" s="87"/>
      <c r="F4" s="88"/>
      <c r="G4" s="86" t="s">
        <v>13</v>
      </c>
      <c r="H4" s="87"/>
      <c r="I4" s="88"/>
      <c r="J4" s="86" t="s">
        <v>6</v>
      </c>
      <c r="K4" s="87"/>
      <c r="L4" s="88"/>
      <c r="M4" s="86" t="s">
        <v>7</v>
      </c>
      <c r="N4" s="87"/>
      <c r="O4" s="88"/>
      <c r="P4" s="86" t="s">
        <v>8</v>
      </c>
      <c r="Q4" s="87"/>
      <c r="R4" s="88"/>
      <c r="T4" s="86" t="s">
        <v>62</v>
      </c>
      <c r="U4" s="87"/>
      <c r="V4" s="88"/>
    </row>
    <row r="5" spans="1:23" s="15" customFormat="1" ht="55.5" hidden="1" customHeight="1">
      <c r="A5" s="97"/>
      <c r="B5" s="97"/>
      <c r="C5" s="97"/>
      <c r="D5" s="89"/>
      <c r="E5" s="90"/>
      <c r="F5" s="91"/>
      <c r="G5" s="89"/>
      <c r="H5" s="90"/>
      <c r="I5" s="91"/>
      <c r="J5" s="89"/>
      <c r="K5" s="90"/>
      <c r="L5" s="91"/>
      <c r="M5" s="89"/>
      <c r="N5" s="90"/>
      <c r="O5" s="91"/>
      <c r="P5" s="89"/>
      <c r="Q5" s="90"/>
      <c r="R5" s="91"/>
      <c r="T5" s="89"/>
      <c r="U5" s="90"/>
      <c r="V5" s="91"/>
    </row>
    <row r="6" spans="1:23" s="15" customFormat="1" ht="19.5" customHeight="1">
      <c r="A6" s="98"/>
      <c r="B6" s="98"/>
      <c r="C6" s="98"/>
      <c r="D6" s="10" t="s">
        <v>2</v>
      </c>
      <c r="E6" s="10" t="s">
        <v>3</v>
      </c>
      <c r="F6" s="10" t="s">
        <v>9</v>
      </c>
      <c r="G6" s="10" t="s">
        <v>2</v>
      </c>
      <c r="H6" s="10" t="s">
        <v>3</v>
      </c>
      <c r="I6" s="10" t="s">
        <v>9</v>
      </c>
      <c r="J6" s="10" t="s">
        <v>2</v>
      </c>
      <c r="K6" s="10" t="s">
        <v>3</v>
      </c>
      <c r="L6" s="10" t="s">
        <v>9</v>
      </c>
      <c r="M6" s="10" t="s">
        <v>2</v>
      </c>
      <c r="N6" s="10" t="s">
        <v>3</v>
      </c>
      <c r="O6" s="10" t="s">
        <v>9</v>
      </c>
      <c r="P6" s="10" t="s">
        <v>2</v>
      </c>
      <c r="Q6" s="10" t="s">
        <v>3</v>
      </c>
      <c r="R6" s="10" t="s">
        <v>9</v>
      </c>
      <c r="T6" s="10" t="s">
        <v>2</v>
      </c>
      <c r="U6" s="10" t="s">
        <v>3</v>
      </c>
      <c r="V6" s="10" t="s">
        <v>9</v>
      </c>
    </row>
    <row r="7" spans="1:23" s="15" customFormat="1" ht="15.75">
      <c r="A7" s="30" t="s">
        <v>16</v>
      </c>
      <c r="B7" s="18" t="s">
        <v>42</v>
      </c>
      <c r="C7" s="33">
        <f>F7+I7+L7+O7+R7+V7</f>
        <v>99</v>
      </c>
      <c r="D7" s="33">
        <f>'Качество планирования расходов'!B5</f>
        <v>100</v>
      </c>
      <c r="E7" s="35">
        <v>0.1</v>
      </c>
      <c r="F7" s="34">
        <f>D7*E7</f>
        <v>10</v>
      </c>
      <c r="G7" s="34">
        <f>'Исполнение бюджета по расходам'!B5</f>
        <v>100</v>
      </c>
      <c r="H7" s="35">
        <v>0.35</v>
      </c>
      <c r="I7" s="34">
        <f t="shared" ref="I7" si="0">G7*H7</f>
        <v>35</v>
      </c>
      <c r="J7" s="34">
        <f>'Учет и отчетность'!B5</f>
        <v>100</v>
      </c>
      <c r="K7" s="35">
        <v>0.25</v>
      </c>
      <c r="L7" s="34">
        <f t="shared" ref="L7" si="1">J7*K7</f>
        <v>25</v>
      </c>
      <c r="M7" s="34">
        <f>'Контроль и аудит'!B8</f>
        <v>100</v>
      </c>
      <c r="N7" s="35">
        <v>0.1</v>
      </c>
      <c r="O7" s="34">
        <f>M7*N7</f>
        <v>10</v>
      </c>
      <c r="P7" s="34">
        <f>'Исполнение судебных актов'!B5</f>
        <v>100</v>
      </c>
      <c r="Q7" s="36">
        <v>0.1</v>
      </c>
      <c r="R7" s="34">
        <f t="shared" ref="R7:R23" si="2">P7*Q7</f>
        <v>10</v>
      </c>
      <c r="S7" s="39">
        <f>E7+H7+K7</f>
        <v>0.7</v>
      </c>
      <c r="T7" s="34">
        <f>'Качество осуществления закупок'!B5</f>
        <v>90</v>
      </c>
      <c r="U7" s="36">
        <v>0.1</v>
      </c>
      <c r="V7" s="34">
        <f t="shared" ref="V7:V23" si="3">T7*U7</f>
        <v>9</v>
      </c>
    </row>
    <row r="8" spans="1:23" s="15" customFormat="1" ht="15.75">
      <c r="A8" s="30" t="s">
        <v>17</v>
      </c>
      <c r="B8" s="18" t="s">
        <v>42</v>
      </c>
      <c r="C8" s="33">
        <f>F8+I8+L8+O8+R8+V8</f>
        <v>90.75</v>
      </c>
      <c r="D8" s="33">
        <f>'Качество планирования расходов'!B6</f>
        <v>100</v>
      </c>
      <c r="E8" s="35">
        <v>0.1</v>
      </c>
      <c r="F8" s="34">
        <f>D8*E8</f>
        <v>10</v>
      </c>
      <c r="G8" s="34">
        <f>'Исполнение бюджета по расходам'!B6</f>
        <v>100</v>
      </c>
      <c r="H8" s="35">
        <v>0.35</v>
      </c>
      <c r="I8" s="34">
        <f t="shared" ref="I8:I22" si="4">G8*H8</f>
        <v>35</v>
      </c>
      <c r="J8" s="34">
        <f>'Учет и отчетность'!B6</f>
        <v>75</v>
      </c>
      <c r="K8" s="35">
        <v>0.25</v>
      </c>
      <c r="L8" s="34">
        <f t="shared" ref="L8:L23" si="5">J8*K8</f>
        <v>18.75</v>
      </c>
      <c r="M8" s="34">
        <f>'Контроль и аудит'!B9</f>
        <v>100</v>
      </c>
      <c r="N8" s="35">
        <v>0.1</v>
      </c>
      <c r="O8" s="34">
        <f t="shared" ref="O8:O23" si="6">M8*N8</f>
        <v>10</v>
      </c>
      <c r="P8" s="34">
        <f>'Исполнение судебных актов'!B6</f>
        <v>100</v>
      </c>
      <c r="Q8" s="36">
        <v>0.1</v>
      </c>
      <c r="R8" s="34">
        <f t="shared" si="2"/>
        <v>10</v>
      </c>
      <c r="S8" s="39">
        <f t="shared" ref="S8:S20" si="7">E8+H8+K8</f>
        <v>0.7</v>
      </c>
      <c r="T8" s="34">
        <f>'Качество осуществления закупок'!B6</f>
        <v>70</v>
      </c>
      <c r="U8" s="36">
        <v>0.1</v>
      </c>
      <c r="V8" s="34">
        <f t="shared" si="3"/>
        <v>7</v>
      </c>
    </row>
    <row r="9" spans="1:23" s="52" customFormat="1" ht="15.75">
      <c r="A9" s="30" t="s">
        <v>18</v>
      </c>
      <c r="B9" s="18" t="s">
        <v>42</v>
      </c>
      <c r="C9" s="33">
        <f t="shared" ref="C9:C23" si="8">F9+I9+L9+O9+R9+V9</f>
        <v>99</v>
      </c>
      <c r="D9" s="33">
        <f>'Качество планирования расходов'!B7</f>
        <v>100</v>
      </c>
      <c r="E9" s="35">
        <v>0.1</v>
      </c>
      <c r="F9" s="34">
        <f t="shared" ref="F9:F23" si="9">D9*E9</f>
        <v>10</v>
      </c>
      <c r="G9" s="34">
        <f>'Исполнение бюджета по расходам'!B7</f>
        <v>100</v>
      </c>
      <c r="H9" s="35">
        <v>0.35</v>
      </c>
      <c r="I9" s="34">
        <f t="shared" si="4"/>
        <v>35</v>
      </c>
      <c r="J9" s="34">
        <f>'Учет и отчетность'!B7</f>
        <v>100</v>
      </c>
      <c r="K9" s="35">
        <v>0.25</v>
      </c>
      <c r="L9" s="34">
        <f t="shared" si="5"/>
        <v>25</v>
      </c>
      <c r="M9" s="34">
        <f>'Контроль и аудит'!B10</f>
        <v>100</v>
      </c>
      <c r="N9" s="35">
        <v>0.1</v>
      </c>
      <c r="O9" s="34">
        <f t="shared" si="6"/>
        <v>10</v>
      </c>
      <c r="P9" s="34">
        <f>'Исполнение судебных актов'!B7</f>
        <v>100</v>
      </c>
      <c r="Q9" s="36">
        <v>0.1</v>
      </c>
      <c r="R9" s="34">
        <f t="shared" si="2"/>
        <v>10</v>
      </c>
      <c r="S9" s="51">
        <f>E9+H9+K9+Q9</f>
        <v>0.79999999999999993</v>
      </c>
      <c r="T9" s="34">
        <f>'Качество осуществления закупок'!B7</f>
        <v>90</v>
      </c>
      <c r="U9" s="36">
        <v>0.1</v>
      </c>
      <c r="V9" s="34">
        <f t="shared" si="3"/>
        <v>9</v>
      </c>
      <c r="W9" s="15"/>
    </row>
    <row r="10" spans="1:23" s="15" customFormat="1" ht="15.75">
      <c r="A10" s="30" t="s">
        <v>19</v>
      </c>
      <c r="B10" s="18" t="s">
        <v>42</v>
      </c>
      <c r="C10" s="33">
        <f t="shared" si="8"/>
        <v>99</v>
      </c>
      <c r="D10" s="33">
        <f>'Качество планирования расходов'!B8</f>
        <v>100</v>
      </c>
      <c r="E10" s="35">
        <v>0.1</v>
      </c>
      <c r="F10" s="34">
        <f t="shared" si="9"/>
        <v>10</v>
      </c>
      <c r="G10" s="34">
        <f>'Исполнение бюджета по расходам'!B8</f>
        <v>100</v>
      </c>
      <c r="H10" s="35">
        <v>0.35</v>
      </c>
      <c r="I10" s="34">
        <f t="shared" si="4"/>
        <v>35</v>
      </c>
      <c r="J10" s="34">
        <f>'Учет и отчетность'!B8</f>
        <v>100</v>
      </c>
      <c r="K10" s="35">
        <v>0.25</v>
      </c>
      <c r="L10" s="34">
        <f>J10*K10</f>
        <v>25</v>
      </c>
      <c r="M10" s="34">
        <f>'Контроль и аудит'!B11</f>
        <v>100</v>
      </c>
      <c r="N10" s="35">
        <v>0.1</v>
      </c>
      <c r="O10" s="34">
        <f t="shared" si="6"/>
        <v>10</v>
      </c>
      <c r="P10" s="34">
        <f>'Исполнение судебных актов'!B8</f>
        <v>100</v>
      </c>
      <c r="Q10" s="36">
        <v>0.1</v>
      </c>
      <c r="R10" s="34">
        <f t="shared" si="2"/>
        <v>10</v>
      </c>
      <c r="S10" s="39">
        <f>E10+H10+K10+Q10</f>
        <v>0.79999999999999993</v>
      </c>
      <c r="T10" s="34">
        <f>'Качество осуществления закупок'!B8</f>
        <v>90</v>
      </c>
      <c r="U10" s="36">
        <v>0.1</v>
      </c>
      <c r="V10" s="34">
        <f t="shared" si="3"/>
        <v>9</v>
      </c>
    </row>
    <row r="11" spans="1:23" s="15" customFormat="1" ht="15.75">
      <c r="A11" s="30" t="s">
        <v>20</v>
      </c>
      <c r="B11" s="18" t="s">
        <v>42</v>
      </c>
      <c r="C11" s="33">
        <f t="shared" si="8"/>
        <v>99</v>
      </c>
      <c r="D11" s="33">
        <f>'Качество планирования расходов'!B9</f>
        <v>100</v>
      </c>
      <c r="E11" s="35">
        <v>0.1</v>
      </c>
      <c r="F11" s="34">
        <f t="shared" ref="F11:F12" si="10">D11*E11</f>
        <v>10</v>
      </c>
      <c r="G11" s="34">
        <f>'Исполнение бюджета по расходам'!B9</f>
        <v>100</v>
      </c>
      <c r="H11" s="35">
        <v>0.35</v>
      </c>
      <c r="I11" s="34">
        <f t="shared" ref="I11" si="11">G11*H11</f>
        <v>35</v>
      </c>
      <c r="J11" s="34">
        <f>'Учет и отчетность'!B9</f>
        <v>100</v>
      </c>
      <c r="K11" s="35">
        <v>0.25</v>
      </c>
      <c r="L11" s="34">
        <f>J11*K11</f>
        <v>25</v>
      </c>
      <c r="M11" s="34">
        <f>'Контроль и аудит'!B12</f>
        <v>100</v>
      </c>
      <c r="N11" s="35">
        <v>0.1</v>
      </c>
      <c r="O11" s="34">
        <f t="shared" si="6"/>
        <v>10</v>
      </c>
      <c r="P11" s="34">
        <f>'Исполнение судебных актов'!B9</f>
        <v>100</v>
      </c>
      <c r="Q11" s="36">
        <v>0.1</v>
      </c>
      <c r="R11" s="34">
        <f t="shared" si="2"/>
        <v>10</v>
      </c>
      <c r="S11" s="39">
        <f t="shared" si="7"/>
        <v>0.7</v>
      </c>
      <c r="T11" s="34">
        <f>'Качество осуществления закупок'!B9</f>
        <v>90</v>
      </c>
      <c r="U11" s="36">
        <v>0.1</v>
      </c>
      <c r="V11" s="34">
        <f t="shared" si="3"/>
        <v>9</v>
      </c>
    </row>
    <row r="12" spans="1:23" s="15" customFormat="1" ht="15.75">
      <c r="A12" s="30" t="s">
        <v>21</v>
      </c>
      <c r="B12" s="18" t="s">
        <v>42</v>
      </c>
      <c r="C12" s="33">
        <f t="shared" si="8"/>
        <v>95</v>
      </c>
      <c r="D12" s="33">
        <f>'Качество планирования расходов'!B10</f>
        <v>100</v>
      </c>
      <c r="E12" s="35">
        <v>0.1</v>
      </c>
      <c r="F12" s="34">
        <f t="shared" si="10"/>
        <v>10</v>
      </c>
      <c r="G12" s="34">
        <f>'Исполнение бюджета по расходам'!B10</f>
        <v>100</v>
      </c>
      <c r="H12" s="35">
        <v>0.35</v>
      </c>
      <c r="I12" s="34">
        <f>G12*H12</f>
        <v>35</v>
      </c>
      <c r="J12" s="34">
        <f>'Учет и отчетность'!B10</f>
        <v>100</v>
      </c>
      <c r="K12" s="35">
        <v>0.25</v>
      </c>
      <c r="L12" s="34">
        <f t="shared" ref="L12" si="12">J12*K12</f>
        <v>25</v>
      </c>
      <c r="M12" s="34">
        <f>'Контроль и аудит'!B13</f>
        <v>100</v>
      </c>
      <c r="N12" s="35">
        <v>0.1</v>
      </c>
      <c r="O12" s="34">
        <f t="shared" si="6"/>
        <v>10</v>
      </c>
      <c r="P12" s="34">
        <f>'Исполнение судебных актов'!B10</f>
        <v>50</v>
      </c>
      <c r="Q12" s="36">
        <v>0.1</v>
      </c>
      <c r="R12" s="34">
        <f t="shared" si="2"/>
        <v>5</v>
      </c>
      <c r="S12" s="39">
        <f>E12+H12+K12+N12</f>
        <v>0.79999999999999993</v>
      </c>
      <c r="T12" s="34">
        <f>'Качество осуществления закупок'!B10</f>
        <v>100</v>
      </c>
      <c r="U12" s="36">
        <v>0.1</v>
      </c>
      <c r="V12" s="34">
        <f t="shared" si="3"/>
        <v>10</v>
      </c>
    </row>
    <row r="13" spans="1:23" s="15" customFormat="1" ht="15.75">
      <c r="A13" s="30" t="s">
        <v>22</v>
      </c>
      <c r="B13" s="18" t="s">
        <v>42</v>
      </c>
      <c r="C13" s="33">
        <f t="shared" si="8"/>
        <v>96.5</v>
      </c>
      <c r="D13" s="33">
        <f>'Качество планирования расходов'!B11</f>
        <v>100</v>
      </c>
      <c r="E13" s="35">
        <v>0.1</v>
      </c>
      <c r="F13" s="34">
        <f t="shared" ref="F13" si="13">D13*E13</f>
        <v>10</v>
      </c>
      <c r="G13" s="34">
        <f>'Исполнение бюджета по расходам'!B11</f>
        <v>100</v>
      </c>
      <c r="H13" s="35">
        <v>0.35</v>
      </c>
      <c r="I13" s="34">
        <f t="shared" ref="I13" si="14">G13*H13</f>
        <v>35</v>
      </c>
      <c r="J13" s="34">
        <f>'Учет и отчетность'!B11</f>
        <v>100</v>
      </c>
      <c r="K13" s="35">
        <v>0.25</v>
      </c>
      <c r="L13" s="34">
        <f>J13*K13</f>
        <v>25</v>
      </c>
      <c r="M13" s="34">
        <f>'Контроль и аудит'!B14</f>
        <v>100</v>
      </c>
      <c r="N13" s="35">
        <v>0.1</v>
      </c>
      <c r="O13" s="34">
        <f t="shared" si="6"/>
        <v>10</v>
      </c>
      <c r="P13" s="34">
        <f>'Исполнение судебных актов'!B11</f>
        <v>100</v>
      </c>
      <c r="Q13" s="36">
        <v>0.1</v>
      </c>
      <c r="R13" s="34">
        <f t="shared" si="2"/>
        <v>10</v>
      </c>
      <c r="S13" s="39">
        <f t="shared" ref="S13:S14" si="15">E13+H13+K13</f>
        <v>0.7</v>
      </c>
      <c r="T13" s="34">
        <f>'Качество осуществления закупок'!B11</f>
        <v>65</v>
      </c>
      <c r="U13" s="36">
        <v>0.1</v>
      </c>
      <c r="V13" s="34">
        <f t="shared" si="3"/>
        <v>6.5</v>
      </c>
    </row>
    <row r="14" spans="1:23" s="15" customFormat="1" ht="15.75">
      <c r="A14" s="30" t="s">
        <v>23</v>
      </c>
      <c r="B14" s="18" t="s">
        <v>42</v>
      </c>
      <c r="C14" s="33">
        <f>F14+I14+L14+O14+R14+V14</f>
        <v>97</v>
      </c>
      <c r="D14" s="33">
        <f>'Качество планирования расходов'!B12</f>
        <v>100</v>
      </c>
      <c r="E14" s="35">
        <v>0.1</v>
      </c>
      <c r="F14" s="34">
        <f t="shared" si="9"/>
        <v>10</v>
      </c>
      <c r="G14" s="34">
        <f>'Исполнение бюджета по расходам'!B12</f>
        <v>100</v>
      </c>
      <c r="H14" s="35">
        <v>0.35</v>
      </c>
      <c r="I14" s="34">
        <f t="shared" si="4"/>
        <v>35</v>
      </c>
      <c r="J14" s="34">
        <f>'Учет и отчетность'!B12</f>
        <v>100</v>
      </c>
      <c r="K14" s="35">
        <v>0.25</v>
      </c>
      <c r="L14" s="34">
        <f t="shared" si="5"/>
        <v>25</v>
      </c>
      <c r="M14" s="34">
        <f>'Контроль и аудит'!B15</f>
        <v>100</v>
      </c>
      <c r="N14" s="35">
        <v>0.1</v>
      </c>
      <c r="O14" s="34">
        <f t="shared" si="6"/>
        <v>10</v>
      </c>
      <c r="P14" s="34">
        <f>'Исполнение судебных актов'!B12</f>
        <v>100</v>
      </c>
      <c r="Q14" s="36">
        <v>0.1</v>
      </c>
      <c r="R14" s="34">
        <f t="shared" si="2"/>
        <v>10</v>
      </c>
      <c r="S14" s="39">
        <f t="shared" si="15"/>
        <v>0.7</v>
      </c>
      <c r="T14" s="34">
        <f>'Качество осуществления закупок'!B12</f>
        <v>70</v>
      </c>
      <c r="U14" s="36">
        <v>0.1</v>
      </c>
      <c r="V14" s="34">
        <f t="shared" si="3"/>
        <v>7</v>
      </c>
    </row>
    <row r="15" spans="1:23" s="15" customFormat="1" ht="18" customHeight="1">
      <c r="A15" s="30" t="s">
        <v>24</v>
      </c>
      <c r="B15" s="18" t="s">
        <v>42</v>
      </c>
      <c r="C15" s="33">
        <f t="shared" si="8"/>
        <v>95.5</v>
      </c>
      <c r="D15" s="33">
        <f>'Качество планирования расходов'!B13</f>
        <v>100</v>
      </c>
      <c r="E15" s="35">
        <v>0.1</v>
      </c>
      <c r="F15" s="34">
        <f t="shared" si="9"/>
        <v>10</v>
      </c>
      <c r="G15" s="34">
        <f>'Исполнение бюджета по расходам'!B13</f>
        <v>90</v>
      </c>
      <c r="H15" s="35">
        <v>0.35</v>
      </c>
      <c r="I15" s="34">
        <f t="shared" si="4"/>
        <v>31.499999999999996</v>
      </c>
      <c r="J15" s="34">
        <f>'Учет и отчетность'!B13</f>
        <v>100</v>
      </c>
      <c r="K15" s="35">
        <v>0.25</v>
      </c>
      <c r="L15" s="34">
        <f t="shared" si="5"/>
        <v>25</v>
      </c>
      <c r="M15" s="34">
        <f>'Контроль и аудит'!B16</f>
        <v>100</v>
      </c>
      <c r="N15" s="35">
        <v>0.1</v>
      </c>
      <c r="O15" s="34">
        <f t="shared" si="6"/>
        <v>10</v>
      </c>
      <c r="P15" s="34">
        <f>'Исполнение судебных актов'!B13</f>
        <v>100</v>
      </c>
      <c r="Q15" s="36">
        <v>0.1</v>
      </c>
      <c r="R15" s="34">
        <f t="shared" si="2"/>
        <v>10</v>
      </c>
      <c r="S15" s="39">
        <f>E15+H15+K15+N15</f>
        <v>0.79999999999999993</v>
      </c>
      <c r="T15" s="34">
        <f>'Качество осуществления закупок'!B13</f>
        <v>90</v>
      </c>
      <c r="U15" s="36">
        <v>0.1</v>
      </c>
      <c r="V15" s="34">
        <f t="shared" si="3"/>
        <v>9</v>
      </c>
    </row>
    <row r="16" spans="1:23" s="15" customFormat="1" ht="15" customHeight="1">
      <c r="A16" s="30" t="s">
        <v>25</v>
      </c>
      <c r="B16" s="18" t="s">
        <v>42</v>
      </c>
      <c r="C16" s="33">
        <f t="shared" si="8"/>
        <v>96.5</v>
      </c>
      <c r="D16" s="33">
        <f>'Качество планирования расходов'!B14</f>
        <v>100</v>
      </c>
      <c r="E16" s="35">
        <v>0.1</v>
      </c>
      <c r="F16" s="34">
        <f t="shared" si="9"/>
        <v>10</v>
      </c>
      <c r="G16" s="34">
        <f>'Исполнение бюджета по расходам'!B14</f>
        <v>90</v>
      </c>
      <c r="H16" s="35">
        <v>0.35</v>
      </c>
      <c r="I16" s="34">
        <f t="shared" si="4"/>
        <v>31.499999999999996</v>
      </c>
      <c r="J16" s="34">
        <f>'Учет и отчетность'!B14</f>
        <v>100</v>
      </c>
      <c r="K16" s="35">
        <v>0.25</v>
      </c>
      <c r="L16" s="34">
        <f t="shared" si="5"/>
        <v>25</v>
      </c>
      <c r="M16" s="34">
        <f>'Контроль и аудит'!B17</f>
        <v>100</v>
      </c>
      <c r="N16" s="35">
        <v>0.1</v>
      </c>
      <c r="O16" s="34">
        <f t="shared" si="6"/>
        <v>10</v>
      </c>
      <c r="P16" s="34">
        <f>'Исполнение судебных актов'!B14</f>
        <v>100</v>
      </c>
      <c r="Q16" s="36">
        <v>0.1</v>
      </c>
      <c r="R16" s="34">
        <f t="shared" si="2"/>
        <v>10</v>
      </c>
      <c r="S16" s="39">
        <f t="shared" ref="S16:S22" si="16">E16+H16+K16+N16</f>
        <v>0.79999999999999993</v>
      </c>
      <c r="T16" s="34">
        <f>'Качество осуществления закупок'!B14</f>
        <v>100</v>
      </c>
      <c r="U16" s="36">
        <v>0.1</v>
      </c>
      <c r="V16" s="34">
        <f t="shared" si="3"/>
        <v>10</v>
      </c>
    </row>
    <row r="17" spans="1:23" s="15" customFormat="1" ht="15.75">
      <c r="A17" s="30" t="s">
        <v>26</v>
      </c>
      <c r="B17" s="18" t="s">
        <v>42</v>
      </c>
      <c r="C17" s="33">
        <f t="shared" si="8"/>
        <v>95.5</v>
      </c>
      <c r="D17" s="33">
        <f>'Качество планирования расходов'!B15</f>
        <v>100</v>
      </c>
      <c r="E17" s="35">
        <v>0.1</v>
      </c>
      <c r="F17" s="34">
        <f t="shared" ref="F17:F20" si="17">D17*E17</f>
        <v>10</v>
      </c>
      <c r="G17" s="34">
        <f>'Исполнение бюджета по расходам'!B15</f>
        <v>90</v>
      </c>
      <c r="H17" s="35">
        <v>0.35</v>
      </c>
      <c r="I17" s="34">
        <f t="shared" si="4"/>
        <v>31.499999999999996</v>
      </c>
      <c r="J17" s="34">
        <f>'Учет и отчетность'!B15</f>
        <v>100</v>
      </c>
      <c r="K17" s="35">
        <v>0.25</v>
      </c>
      <c r="L17" s="34">
        <f t="shared" ref="L17:L20" si="18">J17*K17</f>
        <v>25</v>
      </c>
      <c r="M17" s="34">
        <f>'Контроль и аудит'!B18</f>
        <v>100</v>
      </c>
      <c r="N17" s="35">
        <v>0.1</v>
      </c>
      <c r="O17" s="34">
        <f t="shared" si="6"/>
        <v>10</v>
      </c>
      <c r="P17" s="34">
        <f>'Исполнение судебных актов'!B15</f>
        <v>100</v>
      </c>
      <c r="Q17" s="36">
        <v>0.1</v>
      </c>
      <c r="R17" s="34">
        <f t="shared" si="2"/>
        <v>10</v>
      </c>
      <c r="S17" s="39">
        <f t="shared" si="16"/>
        <v>0.79999999999999993</v>
      </c>
      <c r="T17" s="34">
        <f>'Качество осуществления закупок'!B15</f>
        <v>90</v>
      </c>
      <c r="U17" s="36">
        <v>0.1</v>
      </c>
      <c r="V17" s="34">
        <f t="shared" si="3"/>
        <v>9</v>
      </c>
    </row>
    <row r="18" spans="1:23" s="15" customFormat="1" ht="15.75" customHeight="1">
      <c r="A18" s="30" t="s">
        <v>27</v>
      </c>
      <c r="B18" s="18" t="s">
        <v>42</v>
      </c>
      <c r="C18" s="33">
        <f t="shared" si="8"/>
        <v>96.5</v>
      </c>
      <c r="D18" s="33">
        <f>'Качество планирования расходов'!B16</f>
        <v>100</v>
      </c>
      <c r="E18" s="35">
        <v>0.1</v>
      </c>
      <c r="F18" s="34">
        <f t="shared" si="17"/>
        <v>10</v>
      </c>
      <c r="G18" s="34">
        <f>'Исполнение бюджета по расходам'!B16</f>
        <v>90</v>
      </c>
      <c r="H18" s="35">
        <v>0.35</v>
      </c>
      <c r="I18" s="34">
        <f t="shared" si="4"/>
        <v>31.499999999999996</v>
      </c>
      <c r="J18" s="34">
        <f>'Учет и отчетность'!B16</f>
        <v>100</v>
      </c>
      <c r="K18" s="35">
        <v>0.25</v>
      </c>
      <c r="L18" s="34">
        <f t="shared" si="18"/>
        <v>25</v>
      </c>
      <c r="M18" s="34">
        <f>'Контроль и аудит'!B19</f>
        <v>100</v>
      </c>
      <c r="N18" s="35">
        <v>0.1</v>
      </c>
      <c r="O18" s="34">
        <f t="shared" si="6"/>
        <v>10</v>
      </c>
      <c r="P18" s="34">
        <f>'Исполнение судебных актов'!B16</f>
        <v>100</v>
      </c>
      <c r="Q18" s="36">
        <v>0.1</v>
      </c>
      <c r="R18" s="34">
        <f t="shared" si="2"/>
        <v>10</v>
      </c>
      <c r="S18" s="39">
        <f t="shared" si="16"/>
        <v>0.79999999999999993</v>
      </c>
      <c r="T18" s="34">
        <f>'Качество осуществления закупок'!B16</f>
        <v>100</v>
      </c>
      <c r="U18" s="36">
        <v>0.1</v>
      </c>
      <c r="V18" s="34">
        <f t="shared" si="3"/>
        <v>10</v>
      </c>
    </row>
    <row r="19" spans="1:23" s="15" customFormat="1" ht="15.75">
      <c r="A19" s="30" t="s">
        <v>28</v>
      </c>
      <c r="B19" s="18" t="s">
        <v>42</v>
      </c>
      <c r="C19" s="33">
        <f t="shared" si="8"/>
        <v>95.5</v>
      </c>
      <c r="D19" s="33">
        <f>'Качество планирования расходов'!B17</f>
        <v>100</v>
      </c>
      <c r="E19" s="35">
        <v>0.1</v>
      </c>
      <c r="F19" s="34">
        <f t="shared" si="17"/>
        <v>10</v>
      </c>
      <c r="G19" s="34">
        <f>'Исполнение бюджета по расходам'!B17</f>
        <v>90</v>
      </c>
      <c r="H19" s="35">
        <v>0.35</v>
      </c>
      <c r="I19" s="34">
        <f t="shared" si="4"/>
        <v>31.499999999999996</v>
      </c>
      <c r="J19" s="34">
        <f>'Учет и отчетность'!B17</f>
        <v>100</v>
      </c>
      <c r="K19" s="35">
        <v>0.25</v>
      </c>
      <c r="L19" s="34">
        <f t="shared" si="18"/>
        <v>25</v>
      </c>
      <c r="M19" s="34">
        <f>'Контроль и аудит'!B20</f>
        <v>100</v>
      </c>
      <c r="N19" s="35">
        <v>0.1</v>
      </c>
      <c r="O19" s="34">
        <f t="shared" si="6"/>
        <v>10</v>
      </c>
      <c r="P19" s="34">
        <f>'Исполнение судебных актов'!B17</f>
        <v>100</v>
      </c>
      <c r="Q19" s="36">
        <v>0.1</v>
      </c>
      <c r="R19" s="34">
        <f t="shared" si="2"/>
        <v>10</v>
      </c>
      <c r="S19" s="39">
        <f t="shared" si="16"/>
        <v>0.79999999999999993</v>
      </c>
      <c r="T19" s="34">
        <f>'Качество осуществления закупок'!B17</f>
        <v>90</v>
      </c>
      <c r="U19" s="36">
        <v>0.1</v>
      </c>
      <c r="V19" s="34">
        <f t="shared" si="3"/>
        <v>9</v>
      </c>
    </row>
    <row r="20" spans="1:23" s="15" customFormat="1" ht="15.75">
      <c r="A20" s="30" t="s">
        <v>29</v>
      </c>
      <c r="B20" s="18" t="s">
        <v>42</v>
      </c>
      <c r="C20" s="33">
        <f t="shared" si="8"/>
        <v>95.5</v>
      </c>
      <c r="D20" s="33">
        <f>'Качество планирования расходов'!B18</f>
        <v>100</v>
      </c>
      <c r="E20" s="35">
        <v>0.1</v>
      </c>
      <c r="F20" s="34">
        <f t="shared" si="17"/>
        <v>10</v>
      </c>
      <c r="G20" s="34">
        <f>'Исполнение бюджета по расходам'!B18</f>
        <v>90</v>
      </c>
      <c r="H20" s="35">
        <v>0.35</v>
      </c>
      <c r="I20" s="34">
        <f t="shared" ref="I20" si="19">G20*H20</f>
        <v>31.499999999999996</v>
      </c>
      <c r="J20" s="34">
        <f>'Учет и отчетность'!B18</f>
        <v>100</v>
      </c>
      <c r="K20" s="35">
        <v>0.25</v>
      </c>
      <c r="L20" s="34">
        <f t="shared" si="18"/>
        <v>25</v>
      </c>
      <c r="M20" s="34">
        <f>'Контроль и аудит'!B21</f>
        <v>100</v>
      </c>
      <c r="N20" s="35">
        <v>0.1</v>
      </c>
      <c r="O20" s="34">
        <f t="shared" si="6"/>
        <v>10</v>
      </c>
      <c r="P20" s="34">
        <f>'Исполнение судебных актов'!B18</f>
        <v>100</v>
      </c>
      <c r="Q20" s="36">
        <v>0.1</v>
      </c>
      <c r="R20" s="34">
        <f t="shared" si="2"/>
        <v>10</v>
      </c>
      <c r="S20" s="39">
        <f t="shared" si="7"/>
        <v>0.7</v>
      </c>
      <c r="T20" s="34">
        <f>'Качество осуществления закупок'!B18</f>
        <v>90</v>
      </c>
      <c r="U20" s="36">
        <v>0.1</v>
      </c>
      <c r="V20" s="34">
        <f t="shared" si="3"/>
        <v>9</v>
      </c>
    </row>
    <row r="21" spans="1:23" s="15" customFormat="1" ht="15.75">
      <c r="A21" s="30" t="s">
        <v>30</v>
      </c>
      <c r="B21" s="18" t="s">
        <v>42</v>
      </c>
      <c r="C21" s="33">
        <f t="shared" si="8"/>
        <v>95.5</v>
      </c>
      <c r="D21" s="33">
        <f>'Качество планирования расходов'!B19</f>
        <v>100</v>
      </c>
      <c r="E21" s="35">
        <v>0.1</v>
      </c>
      <c r="F21" s="34">
        <f t="shared" ref="F21" si="20">D21*E21</f>
        <v>10</v>
      </c>
      <c r="G21" s="34">
        <f>'Исполнение бюджета по расходам'!B19</f>
        <v>90</v>
      </c>
      <c r="H21" s="35">
        <v>0.35</v>
      </c>
      <c r="I21" s="34">
        <f>G21*H21</f>
        <v>31.499999999999996</v>
      </c>
      <c r="J21" s="34">
        <f>'Учет и отчетность'!B19</f>
        <v>100</v>
      </c>
      <c r="K21" s="35">
        <v>0.25</v>
      </c>
      <c r="L21" s="34">
        <f t="shared" ref="L21" si="21">J21*K21</f>
        <v>25</v>
      </c>
      <c r="M21" s="34">
        <f>'Контроль и аудит'!B22</f>
        <v>100</v>
      </c>
      <c r="N21" s="35">
        <v>0.1</v>
      </c>
      <c r="O21" s="34">
        <f t="shared" si="6"/>
        <v>10</v>
      </c>
      <c r="P21" s="34">
        <f>'Исполнение судебных актов'!B19</f>
        <v>100</v>
      </c>
      <c r="Q21" s="36">
        <v>0.1</v>
      </c>
      <c r="R21" s="34">
        <f t="shared" si="2"/>
        <v>10</v>
      </c>
      <c r="S21" s="39">
        <f t="shared" si="16"/>
        <v>0.79999999999999993</v>
      </c>
      <c r="T21" s="34">
        <f>'Качество осуществления закупок'!B19</f>
        <v>90</v>
      </c>
      <c r="U21" s="36">
        <v>0.1</v>
      </c>
      <c r="V21" s="34">
        <f t="shared" si="3"/>
        <v>9</v>
      </c>
    </row>
    <row r="22" spans="1:23" s="15" customFormat="1" ht="15.75">
      <c r="A22" s="30" t="s">
        <v>31</v>
      </c>
      <c r="B22" s="18" t="s">
        <v>42</v>
      </c>
      <c r="C22" s="33">
        <f t="shared" si="8"/>
        <v>96.5</v>
      </c>
      <c r="D22" s="33">
        <f>'Качество планирования расходов'!B20</f>
        <v>100</v>
      </c>
      <c r="E22" s="35">
        <v>0.1</v>
      </c>
      <c r="F22" s="34">
        <f t="shared" si="9"/>
        <v>10</v>
      </c>
      <c r="G22" s="34">
        <f>'Исполнение бюджета по расходам'!B20</f>
        <v>90</v>
      </c>
      <c r="H22" s="35">
        <v>0.35</v>
      </c>
      <c r="I22" s="34">
        <f t="shared" si="4"/>
        <v>31.499999999999996</v>
      </c>
      <c r="J22" s="34">
        <f>'Учет и отчетность'!B20</f>
        <v>100</v>
      </c>
      <c r="K22" s="35">
        <v>0.25</v>
      </c>
      <c r="L22" s="34">
        <f t="shared" si="5"/>
        <v>25</v>
      </c>
      <c r="M22" s="34">
        <f>'Контроль и аудит'!B23</f>
        <v>100</v>
      </c>
      <c r="N22" s="35">
        <v>0.1</v>
      </c>
      <c r="O22" s="34">
        <f t="shared" si="6"/>
        <v>10</v>
      </c>
      <c r="P22" s="34">
        <f>'Исполнение судебных актов'!B20</f>
        <v>100</v>
      </c>
      <c r="Q22" s="36">
        <v>0.1</v>
      </c>
      <c r="R22" s="34">
        <f t="shared" si="2"/>
        <v>10</v>
      </c>
      <c r="S22" s="39">
        <f t="shared" si="16"/>
        <v>0.79999999999999993</v>
      </c>
      <c r="T22" s="34">
        <f>'Качество осуществления закупок'!B20</f>
        <v>100</v>
      </c>
      <c r="U22" s="36">
        <v>0.1</v>
      </c>
      <c r="V22" s="34">
        <f t="shared" si="3"/>
        <v>10</v>
      </c>
    </row>
    <row r="23" spans="1:23" s="15" customFormat="1" ht="15.75">
      <c r="A23" s="30" t="s">
        <v>32</v>
      </c>
      <c r="B23" s="18" t="s">
        <v>42</v>
      </c>
      <c r="C23" s="33">
        <f t="shared" si="8"/>
        <v>96.5</v>
      </c>
      <c r="D23" s="33">
        <f>'Качество планирования расходов'!B21</f>
        <v>100</v>
      </c>
      <c r="E23" s="35">
        <v>0.1</v>
      </c>
      <c r="F23" s="34">
        <f t="shared" si="9"/>
        <v>10</v>
      </c>
      <c r="G23" s="34">
        <f>'Исполнение бюджета по расходам'!B21</f>
        <v>90</v>
      </c>
      <c r="H23" s="35">
        <v>0.35</v>
      </c>
      <c r="I23" s="34">
        <f>G23*H23</f>
        <v>31.499999999999996</v>
      </c>
      <c r="J23" s="34">
        <f>'Учет и отчетность'!B21</f>
        <v>100</v>
      </c>
      <c r="K23" s="35">
        <v>0.25</v>
      </c>
      <c r="L23" s="34">
        <f t="shared" si="5"/>
        <v>25</v>
      </c>
      <c r="M23" s="34">
        <f>'Контроль и аудит'!B24</f>
        <v>100</v>
      </c>
      <c r="N23" s="35">
        <v>0.1</v>
      </c>
      <c r="O23" s="34">
        <f t="shared" si="6"/>
        <v>10</v>
      </c>
      <c r="P23" s="34">
        <f>'Исполнение судебных актов'!B21</f>
        <v>100</v>
      </c>
      <c r="Q23" s="36">
        <v>0.1</v>
      </c>
      <c r="R23" s="34">
        <f t="shared" si="2"/>
        <v>10</v>
      </c>
      <c r="S23" s="39">
        <f>E23+H23+K23</f>
        <v>0.7</v>
      </c>
      <c r="T23" s="34">
        <f>'Качество осуществления закупок'!B21</f>
        <v>100</v>
      </c>
      <c r="U23" s="36">
        <v>0.1</v>
      </c>
      <c r="V23" s="34">
        <f t="shared" si="3"/>
        <v>10</v>
      </c>
    </row>
    <row r="24" spans="1:23" s="15" customFormat="1" ht="35.1" customHeight="1">
      <c r="A24" s="22"/>
      <c r="B24" s="2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</row>
    <row r="25" spans="1:23" s="45" customFormat="1" ht="30" customHeight="1">
      <c r="A25" s="101" t="s">
        <v>69</v>
      </c>
      <c r="B25" s="101"/>
      <c r="C25" s="42"/>
      <c r="D25" s="42"/>
      <c r="E25" s="42"/>
      <c r="F25" s="42"/>
      <c r="G25" s="42"/>
      <c r="H25" s="42"/>
      <c r="I25" s="43"/>
      <c r="J25" s="99"/>
      <c r="K25" s="99"/>
      <c r="L25" s="99"/>
      <c r="M25" s="44"/>
      <c r="N25" s="43" t="s">
        <v>10</v>
      </c>
      <c r="O25" s="43"/>
      <c r="P25" s="43"/>
      <c r="Q25" s="43"/>
      <c r="R25" s="43"/>
    </row>
    <row r="26" spans="1:23" ht="19.5" customHeight="1">
      <c r="A26" s="37"/>
      <c r="B26" s="37"/>
      <c r="C26" s="37"/>
      <c r="D26" s="37"/>
      <c r="E26" s="37"/>
      <c r="F26" s="37"/>
      <c r="G26" s="37"/>
      <c r="H26" s="37"/>
      <c r="I26" s="6"/>
      <c r="J26" s="7"/>
      <c r="K26" s="7"/>
      <c r="L26" s="38" t="s">
        <v>43</v>
      </c>
      <c r="M26" s="8"/>
      <c r="N26" s="9"/>
      <c r="O26" s="9"/>
      <c r="P26" s="9"/>
      <c r="Q26" s="9"/>
      <c r="R26" s="9"/>
    </row>
    <row r="27" spans="1:23" ht="14.25" customHeight="1">
      <c r="A27" s="37"/>
      <c r="B27" s="37"/>
      <c r="C27" s="37"/>
      <c r="D27" s="37"/>
      <c r="E27" s="37"/>
      <c r="F27" s="37"/>
      <c r="G27" s="37"/>
      <c r="H27" s="37"/>
      <c r="I27" s="6"/>
      <c r="J27" s="7"/>
      <c r="K27" s="7"/>
      <c r="L27" s="1"/>
      <c r="M27" s="2"/>
      <c r="N27" s="9"/>
      <c r="O27" s="17"/>
      <c r="P27" s="9"/>
      <c r="Q27" s="9"/>
      <c r="R27" s="9"/>
    </row>
    <row r="28" spans="1:23" ht="18" customHeight="1">
      <c r="A28" s="37"/>
      <c r="B28" s="37"/>
      <c r="C28" s="37"/>
      <c r="D28" s="37"/>
      <c r="E28" s="37"/>
      <c r="F28" s="37"/>
      <c r="G28" s="37"/>
      <c r="H28" s="37"/>
      <c r="I28" s="8"/>
      <c r="J28" s="8"/>
      <c r="K28" s="8"/>
      <c r="L28" s="8"/>
      <c r="M28" s="8"/>
      <c r="N28" s="100"/>
      <c r="O28" s="100"/>
      <c r="P28" s="100"/>
      <c r="Q28" s="100"/>
      <c r="R28" s="100"/>
    </row>
    <row r="29" spans="1:23" ht="18" customHeight="1">
      <c r="A29" s="37"/>
      <c r="B29" s="37"/>
      <c r="C29" s="37"/>
      <c r="D29" s="37"/>
      <c r="E29" s="37"/>
      <c r="F29" s="37"/>
      <c r="G29" s="37"/>
      <c r="H29" s="37"/>
      <c r="I29" s="8"/>
      <c r="J29" s="8"/>
      <c r="K29" s="8"/>
      <c r="L29" s="8"/>
      <c r="M29" s="8"/>
      <c r="N29" s="100"/>
      <c r="O29" s="100"/>
      <c r="P29" s="100"/>
      <c r="Q29" s="100"/>
      <c r="R29" s="100"/>
    </row>
    <row r="30" spans="1:23" ht="18.75" customHeight="1">
      <c r="A30" s="37"/>
      <c r="B30" s="37"/>
      <c r="C30" s="37"/>
      <c r="D30" s="37"/>
      <c r="E30" s="37"/>
      <c r="F30" s="37"/>
      <c r="G30" s="37"/>
      <c r="H30" s="37"/>
      <c r="I30" s="8"/>
      <c r="J30" s="8"/>
      <c r="K30" s="8"/>
      <c r="L30" s="8"/>
      <c r="M30" s="8"/>
      <c r="N30" s="9"/>
      <c r="O30" s="9"/>
      <c r="P30" s="9"/>
      <c r="Q30" s="9"/>
      <c r="R30" s="9"/>
    </row>
    <row r="33" spans="1:18" ht="37.5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</row>
    <row r="34" spans="1:18" ht="12.75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5" spans="1:18" ht="12.75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</row>
    <row r="36" spans="1:18" ht="12.75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</row>
    <row r="37" spans="1:18" ht="12.75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</row>
    <row r="38" spans="1:18" ht="12.75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</row>
    <row r="39" spans="1:18" ht="12.75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</row>
    <row r="40" spans="1:18" ht="12.75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</row>
  </sheetData>
  <sheetProtection selectLockedCells="1" selectUnlockedCells="1"/>
  <mergeCells count="15">
    <mergeCell ref="T4:V5"/>
    <mergeCell ref="D3:V3"/>
    <mergeCell ref="A33:R40"/>
    <mergeCell ref="A1:R1"/>
    <mergeCell ref="A3:A6"/>
    <mergeCell ref="C3:C6"/>
    <mergeCell ref="D4:F5"/>
    <mergeCell ref="G4:I5"/>
    <mergeCell ref="J4:L5"/>
    <mergeCell ref="M4:O5"/>
    <mergeCell ref="P4:R5"/>
    <mergeCell ref="J25:L25"/>
    <mergeCell ref="N28:R29"/>
    <mergeCell ref="B3:B6"/>
    <mergeCell ref="A25:B2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Качество осуществления закупок</vt:lpstr>
      <vt:lpstr>Результаты</vt:lpstr>
      <vt:lpstr>Лист1</vt:lpstr>
      <vt:lpstr>Лист2</vt:lpstr>
      <vt:lpstr>Лист3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2026-02-25T08:54:33Z</cp:lastPrinted>
  <dcterms:created xsi:type="dcterms:W3CDTF">2017-03-02T06:54:58Z</dcterms:created>
  <dcterms:modified xsi:type="dcterms:W3CDTF">2026-02-25T10:10:24Z</dcterms:modified>
</cp:coreProperties>
</file>