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остов-на-Дону" sheetId="1" state="visible" r:id="rId2"/>
  </sheets>
  <definedNames>
    <definedName function="false" hidden="false" localSheetId="0" name="_xlnm.Print_Area" vbProcedure="false">'Ростов-на-Дону'!$A$1:$S$183</definedName>
    <definedName function="false" hidden="true" localSheetId="0" name="_xlnm._FilterDatabase" vbProcedure="false">'Ростов-на-Дону'!$A$1:$T$182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<sst xmlns="http://schemas.openxmlformats.org/spreadsheetml/2006/main" count="567" uniqueCount="391">
  <si>
    <t xml:space="preserve">№</t>
  </si>
  <si>
    <t xml:space="preserve">Номер лицензии</t>
  </si>
  <si>
    <t xml:space="preserve">Управляющая организация</t>
  </si>
  <si>
    <t xml:space="preserve">ОГРН лицензиата</t>
  </si>
  <si>
    <t xml:space="preserve">ИНН лицензиата</t>
  </si>
  <si>
    <t xml:space="preserve">Муниципальное образование</t>
  </si>
  <si>
    <t xml:space="preserve">Сводный рейтинг (баллы)</t>
  </si>
  <si>
    <t xml:space="preserve">Количество домов в реестре лицензий Ростовской области</t>
  </si>
  <si>
    <t xml:space="preserve">Площадь (м2)</t>
  </si>
  <si>
    <t xml:space="preserve">Количество обращений </t>
  </si>
  <si>
    <t xml:space="preserve">Рейтинг по обращениям</t>
  </si>
  <si>
    <t xml:space="preserve">Количество нарушений</t>
  </si>
  <si>
    <t xml:space="preserve">Рейтинг по нарушениям</t>
  </si>
  <si>
    <t xml:space="preserve">Неисполнение предписаний (19.5)</t>
  </si>
  <si>
    <t xml:space="preserve">Рейтинг по неисполнению</t>
  </si>
  <si>
    <t xml:space="preserve">Уклонение от проверок (19.4.1)</t>
  </si>
  <si>
    <t xml:space="preserve">Рейтинг по уклонению</t>
  </si>
  <si>
    <t xml:space="preserve">Протоколы</t>
  </si>
  <si>
    <t xml:space="preserve">Рейтинг по протоколам</t>
  </si>
  <si>
    <t xml:space="preserve">ООО «Бристоль-Сервис»</t>
  </si>
  <si>
    <t xml:space="preserve">г. Ростов-на-Дону</t>
  </si>
  <si>
    <t xml:space="preserve">ООО «КАЗАЧИЙ КРАЙ»</t>
  </si>
  <si>
    <t xml:space="preserve">1236100031936</t>
  </si>
  <si>
    <t xml:space="preserve">ООО  "УК ЭВЕЛАНД"</t>
  </si>
  <si>
    <t xml:space="preserve">1236100026480</t>
  </si>
  <si>
    <t xml:space="preserve">ООО "УК"Аист"</t>
  </si>
  <si>
    <t xml:space="preserve">6164124013</t>
  </si>
  <si>
    <t xml:space="preserve">г. Ростов-на-Дону </t>
  </si>
  <si>
    <t xml:space="preserve">ООО «БЕЗОПАСНЫЙ ДОМ»</t>
  </si>
  <si>
    <t xml:space="preserve">1256100005260</t>
  </si>
  <si>
    <t xml:space="preserve">6162091690</t>
  </si>
  <si>
    <t xml:space="preserve">ООО «УК «НАШ РОСТОВ»</t>
  </si>
  <si>
    <t xml:space="preserve">ООО «УК АРТ»</t>
  </si>
  <si>
    <t xml:space="preserve">1236100015678</t>
  </si>
  <si>
    <t xml:space="preserve">6164141724</t>
  </si>
  <si>
    <t xml:space="preserve">ООО «Клевер»</t>
  </si>
  <si>
    <t xml:space="preserve">1246100016986</t>
  </si>
  <si>
    <t xml:space="preserve">6162090810</t>
  </si>
  <si>
    <t xml:space="preserve">ООО УК "ЛИНИЯ СЕРВИСА"</t>
  </si>
  <si>
    <t xml:space="preserve">1222300026574</t>
  </si>
  <si>
    <t xml:space="preserve">ООО УК ПО-НОВОМУ</t>
  </si>
  <si>
    <t xml:space="preserve">1256100014224</t>
  </si>
  <si>
    <t xml:space="preserve">6162092084</t>
  </si>
  <si>
    <t xml:space="preserve">ООО "МИДУ"</t>
  </si>
  <si>
    <t xml:space="preserve">1226100017714</t>
  </si>
  <si>
    <t xml:space="preserve">6163226478</t>
  </si>
  <si>
    <t xml:space="preserve">ООО «Заботливый дом»</t>
  </si>
  <si>
    <t xml:space="preserve">1256100019438</t>
  </si>
  <si>
    <t xml:space="preserve">6165243630</t>
  </si>
  <si>
    <t xml:space="preserve">ООО УК "КАЧЕСТВО"</t>
  </si>
  <si>
    <t xml:space="preserve">1176196052735</t>
  </si>
  <si>
    <t xml:space="preserve">ООО «УК «КОМПЛЕКС КОМФОРТ»</t>
  </si>
  <si>
    <t xml:space="preserve">1227700483658</t>
  </si>
  <si>
    <t xml:space="preserve">ИП Самурская Евгения Олеговна</t>
  </si>
  <si>
    <t xml:space="preserve">323619600210660</t>
  </si>
  <si>
    <t xml:space="preserve">615147655833</t>
  </si>
  <si>
    <t xml:space="preserve">ООО УК "Акрадом"</t>
  </si>
  <si>
    <t xml:space="preserve">1226100020519</t>
  </si>
  <si>
    <t xml:space="preserve">6166125816</t>
  </si>
  <si>
    <t xml:space="preserve">ООО «РЕНОВА»</t>
  </si>
  <si>
    <t xml:space="preserve">1256100013322</t>
  </si>
  <si>
    <t xml:space="preserve">6167209931</t>
  </si>
  <si>
    <t xml:space="preserve">ООО «УК «Гранд»</t>
  </si>
  <si>
    <t xml:space="preserve">1256100012035</t>
  </si>
  <si>
    <t xml:space="preserve">6161152975</t>
  </si>
  <si>
    <t xml:space="preserve">ООО Управляющая компания № 1</t>
  </si>
  <si>
    <t xml:space="preserve">ООО «УК КОМФОРТНАЯ СРЕДА»</t>
  </si>
  <si>
    <t xml:space="preserve">ООО Управляющая компания Ника </t>
  </si>
  <si>
    <t xml:space="preserve">ООО УК "Театральный"</t>
  </si>
  <si>
    <t xml:space="preserve">6167144297</t>
  </si>
  <si>
    <t xml:space="preserve">ООО УК Арбат</t>
  </si>
  <si>
    <t xml:space="preserve">ООО «УК СУВОРОВЕЦ»</t>
  </si>
  <si>
    <t xml:space="preserve">1166196106834</t>
  </si>
  <si>
    <t xml:space="preserve">6165204180</t>
  </si>
  <si>
    <t xml:space="preserve">ООО Жилстройкомлекс</t>
  </si>
  <si>
    <t xml:space="preserve">ООО «УК «ПОЛЁТ»</t>
  </si>
  <si>
    <t xml:space="preserve">1176196047554</t>
  </si>
  <si>
    <t xml:space="preserve">6167140430</t>
  </si>
  <si>
    <t xml:space="preserve">ООО Управляющая организация Леанта</t>
  </si>
  <si>
    <t xml:space="preserve">ООО УК "Зеленый квартал"</t>
  </si>
  <si>
    <t xml:space="preserve">1132312006738</t>
  </si>
  <si>
    <t xml:space="preserve">2312204010</t>
  </si>
  <si>
    <t xml:space="preserve">ООО ФИРМА ЖКХН</t>
  </si>
  <si>
    <t xml:space="preserve">ООО УК Нахичевань</t>
  </si>
  <si>
    <t xml:space="preserve">ООО УК "Галактика"</t>
  </si>
  <si>
    <t xml:space="preserve">1186196000407</t>
  </si>
  <si>
    <t xml:space="preserve">6166108049</t>
  </si>
  <si>
    <t xml:space="preserve">ООО "АВАНГАРД"</t>
  </si>
  <si>
    <t xml:space="preserve">11961966050709</t>
  </si>
  <si>
    <t xml:space="preserve">6102073168</t>
  </si>
  <si>
    <t xml:space="preserve">ООО "Страгегия 2030"</t>
  </si>
  <si>
    <t xml:space="preserve">1196196005213</t>
  </si>
  <si>
    <t xml:space="preserve">6167145290</t>
  </si>
  <si>
    <t xml:space="preserve">ООО УК «Комфорт Дона»</t>
  </si>
  <si>
    <t xml:space="preserve">ООО Наш Дом </t>
  </si>
  <si>
    <t xml:space="preserve">ООО УО Комфорт-Юг</t>
  </si>
  <si>
    <t xml:space="preserve">ООО Престиж</t>
  </si>
  <si>
    <t xml:space="preserve">ООО "РОСТОВ-ДОНСТРОЙ"</t>
  </si>
  <si>
    <t xml:space="preserve">1186196034529</t>
  </si>
  <si>
    <t xml:space="preserve">ООО "ВИМИАН"</t>
  </si>
  <si>
    <t xml:space="preserve">1226100009838</t>
  </si>
  <si>
    <t xml:space="preserve">6161096350</t>
  </si>
  <si>
    <t xml:space="preserve">ООО "ЧАДР"</t>
  </si>
  <si>
    <t xml:space="preserve">1166196082359</t>
  </si>
  <si>
    <t xml:space="preserve">6165201373</t>
  </si>
  <si>
    <t xml:space="preserve">бывшее ООО "УК ДОН"</t>
  </si>
  <si>
    <t xml:space="preserve">ООО «ПАРАДИЗ»</t>
  </si>
  <si>
    <t xml:space="preserve">1216100012061</t>
  </si>
  <si>
    <t xml:space="preserve">ООО "ВОСТОК"</t>
  </si>
  <si>
    <t xml:space="preserve">1196196015553</t>
  </si>
  <si>
    <t xml:space="preserve">6161087532</t>
  </si>
  <si>
    <t xml:space="preserve">ООО Наш Дом Сервис</t>
  </si>
  <si>
    <t xml:space="preserve">ООО ЖКХ Доверие</t>
  </si>
  <si>
    <t xml:space="preserve">АО УК Авиатор</t>
  </si>
  <si>
    <t xml:space="preserve">ООО "УК "Достояние"</t>
  </si>
  <si>
    <t xml:space="preserve">бывшее ООО УК Уют-2</t>
  </si>
  <si>
    <t xml:space="preserve">ООО УО "Развитие ЖКХ"</t>
  </si>
  <si>
    <t xml:space="preserve">1216100011588</t>
  </si>
  <si>
    <t xml:space="preserve">6161093938</t>
  </si>
  <si>
    <t xml:space="preserve">ООО "УК "Уютная"</t>
  </si>
  <si>
    <t xml:space="preserve">1216100012028</t>
  </si>
  <si>
    <t xml:space="preserve">6161093984</t>
  </si>
  <si>
    <t xml:space="preserve">ООО УК «СОДРУЖЕСТВО»</t>
  </si>
  <si>
    <t xml:space="preserve">1236100034510</t>
  </si>
  <si>
    <t xml:space="preserve">6162089780</t>
  </si>
  <si>
    <t xml:space="preserve">ООО "Платовское"</t>
  </si>
  <si>
    <t xml:space="preserve">1176196002553</t>
  </si>
  <si>
    <t xml:space="preserve">6165205667</t>
  </si>
  <si>
    <t xml:space="preserve">бывшее ООО "Дон-Сервис"</t>
  </si>
  <si>
    <t xml:space="preserve">ООО "УК М СЕРВИС"</t>
  </si>
  <si>
    <t xml:space="preserve">1246100002873</t>
  </si>
  <si>
    <t xml:space="preserve">6164143584</t>
  </si>
  <si>
    <t xml:space="preserve">ООО УК "Основатель"</t>
  </si>
  <si>
    <t xml:space="preserve">бывшее ООО УК "Основа"</t>
  </si>
  <si>
    <t xml:space="preserve">ООО «ПРОКУРСУС»</t>
  </si>
  <si>
    <t xml:space="preserve">1236100011355</t>
  </si>
  <si>
    <t xml:space="preserve">ООО УК "Клевер"</t>
  </si>
  <si>
    <t xml:space="preserve">ООО УК"Эксперт-Сервис"</t>
  </si>
  <si>
    <t xml:space="preserve">1206100005650</t>
  </si>
  <si>
    <t xml:space="preserve">6161090750</t>
  </si>
  <si>
    <t xml:space="preserve">ООО «УК «Римейк»</t>
  </si>
  <si>
    <t xml:space="preserve">ООО "Жилищно-коммунальный ресурс"</t>
  </si>
  <si>
    <t xml:space="preserve">1166196079477</t>
  </si>
  <si>
    <t xml:space="preserve">6163147522</t>
  </si>
  <si>
    <t xml:space="preserve">ООО «ЖЭУ-61»</t>
  </si>
  <si>
    <t xml:space="preserve">1226100030430</t>
  </si>
  <si>
    <t xml:space="preserve">ООО "УК ВТОРАЯ"</t>
  </si>
  <si>
    <t xml:space="preserve">бывшее ООО МПП ЖКХ Советского района-2</t>
  </si>
  <si>
    <t xml:space="preserve">ООО "УК Бастион"</t>
  </si>
  <si>
    <t xml:space="preserve">1216100003404</t>
  </si>
  <si>
    <t xml:space="preserve">6165228047</t>
  </si>
  <si>
    <t xml:space="preserve">ООО "ТРИУМФ"</t>
  </si>
  <si>
    <t xml:space="preserve">ООО УК «ЕКАТЕРИНИНСКИЙ»</t>
  </si>
  <si>
    <t xml:space="preserve">бывшее ООО Комсервис</t>
  </si>
  <si>
    <t xml:space="preserve">ООО "61 регион"</t>
  </si>
  <si>
    <t xml:space="preserve">бывшее ООО УК Уют</t>
  </si>
  <si>
    <t xml:space="preserve">ООО Элита-Сервис </t>
  </si>
  <si>
    <t xml:space="preserve">ООО «РУСИЧИ»</t>
  </si>
  <si>
    <t xml:space="preserve">ООО Мегаполис-Плюс</t>
  </si>
  <si>
    <t xml:space="preserve">ООО УК Ворошиловский</t>
  </si>
  <si>
    <t xml:space="preserve">ООО "Донук"</t>
  </si>
  <si>
    <t xml:space="preserve">6165216570</t>
  </si>
  <si>
    <t xml:space="preserve">ООО УК "ТВС"</t>
  </si>
  <si>
    <t xml:space="preserve">АО Патриот-Сервис</t>
  </si>
  <si>
    <t xml:space="preserve">ООО  "УК "Энергия"</t>
  </si>
  <si>
    <t xml:space="preserve">1216100012270</t>
  </si>
  <si>
    <t xml:space="preserve">6164134910</t>
  </si>
  <si>
    <t xml:space="preserve">ООО "Паритет"</t>
  </si>
  <si>
    <t xml:space="preserve">ООО "УЮТ и КОМФОРТ"</t>
  </si>
  <si>
    <t xml:space="preserve">ООО УК "Комфортный дом"</t>
  </si>
  <si>
    <t xml:space="preserve">1166196093040</t>
  </si>
  <si>
    <t xml:space="preserve">6168088550</t>
  </si>
  <si>
    <t xml:space="preserve">ООО УК Промжилсервис</t>
  </si>
  <si>
    <t xml:space="preserve">ООО "УК НГ"</t>
  </si>
  <si>
    <t xml:space="preserve">6161097643</t>
  </si>
  <si>
    <t xml:space="preserve">ООО УК "СПЕЦЭКОСЛУЖБА"</t>
  </si>
  <si>
    <t xml:space="preserve">ООО "УК"Вересаево"</t>
  </si>
  <si>
    <t xml:space="preserve">1196196033582</t>
  </si>
  <si>
    <t xml:space="preserve">6167195936</t>
  </si>
  <si>
    <t xml:space="preserve">ООО УК "Компромисс"</t>
  </si>
  <si>
    <t xml:space="preserve">1226100024985</t>
  </si>
  <si>
    <t xml:space="preserve">6168118243</t>
  </si>
  <si>
    <t xml:space="preserve">ООО УК "Конструктив"</t>
  </si>
  <si>
    <t xml:space="preserve">ООО УК Первомайский</t>
  </si>
  <si>
    <t xml:space="preserve">ООО Управдом</t>
  </si>
  <si>
    <t xml:space="preserve">ООО Титан-Сервис</t>
  </si>
  <si>
    <t xml:space="preserve">ООО "УК Надежная"</t>
  </si>
  <si>
    <t xml:space="preserve">1176196022958</t>
  </si>
  <si>
    <t xml:space="preserve">бывшее ООО "УК ГАРАНТ БЛАГОПОЛУЧИЯ"</t>
  </si>
  <si>
    <t xml:space="preserve">ООО «УО САНТОРИНИ»</t>
  </si>
  <si>
    <t xml:space="preserve">бывшее ООО УО Квадро-6</t>
  </si>
  <si>
    <t xml:space="preserve">ООО "Управляющая компания Пятый элемент"</t>
  </si>
  <si>
    <t xml:space="preserve">1166196072998</t>
  </si>
  <si>
    <t xml:space="preserve">6165200517</t>
  </si>
  <si>
    <t xml:space="preserve">бывшее ООО "Управляющая компания "Ростов-Дом"</t>
  </si>
  <si>
    <t xml:space="preserve">ООО "УК "КА"</t>
  </si>
  <si>
    <t xml:space="preserve">бывшее ООО "УК "ЮГ-СЕРВИС"</t>
  </si>
  <si>
    <t xml:space="preserve">ООО «УК ЖКХ»</t>
  </si>
  <si>
    <t xml:space="preserve">ООО «УК «ЮЖНЫЙ ГОРОД»</t>
  </si>
  <si>
    <t xml:space="preserve">ООО УК ЖКХ Альтернатива</t>
  </si>
  <si>
    <t xml:space="preserve">ООО УК "Сердце Ростова"</t>
  </si>
  <si>
    <t xml:space="preserve">1216100000742</t>
  </si>
  <si>
    <t xml:space="preserve">6161093335</t>
  </si>
  <si>
    <t xml:space="preserve">ООО УК «Циркон»</t>
  </si>
  <si>
    <t xml:space="preserve">6163232489</t>
  </si>
  <si>
    <t xml:space="preserve">ООО УК "Сириус"</t>
  </si>
  <si>
    <t xml:space="preserve">1216100004493</t>
  </si>
  <si>
    <t xml:space="preserve">6163222000</t>
  </si>
  <si>
    <t xml:space="preserve">ООО "УК "СОЗДАНИЕ"</t>
  </si>
  <si>
    <t xml:space="preserve">1206100017749</t>
  </si>
  <si>
    <t xml:space="preserve">6163219784</t>
  </si>
  <si>
    <t xml:space="preserve">ООО "УК " ЭКОКВАРТАЛ"</t>
  </si>
  <si>
    <t xml:space="preserve">1226100015206</t>
  </si>
  <si>
    <t xml:space="preserve">6167203432</t>
  </si>
  <si>
    <t xml:space="preserve">ООО "Евродом"</t>
  </si>
  <si>
    <t xml:space="preserve">1216100007496</t>
  </si>
  <si>
    <t xml:space="preserve">6163222272</t>
  </si>
  <si>
    <t xml:space="preserve">ООО УК «ГОРОД У РЕКИ»</t>
  </si>
  <si>
    <t xml:space="preserve">1246100017140</t>
  </si>
  <si>
    <t xml:space="preserve">6161151273</t>
  </si>
  <si>
    <t xml:space="preserve">ООО Управляющая компания Покровский</t>
  </si>
  <si>
    <t xml:space="preserve">ООО "РСУ-10"</t>
  </si>
  <si>
    <t xml:space="preserve">1086155000205</t>
  </si>
  <si>
    <t xml:space="preserve">6155048870</t>
  </si>
  <si>
    <t xml:space="preserve">ООО «МК-ДОН»</t>
  </si>
  <si>
    <t xml:space="preserve">1236100021497</t>
  </si>
  <si>
    <t xml:space="preserve">6167206137</t>
  </si>
  <si>
    <t xml:space="preserve">ООО "УК ПЯТАЯ"</t>
  </si>
  <si>
    <t xml:space="preserve">бывшее ООО МПП ЖКХ Советского района-5</t>
  </si>
  <si>
    <t xml:space="preserve">ООО "УК "ТАУРУС"</t>
  </si>
  <si>
    <t xml:space="preserve">1216100035777</t>
  </si>
  <si>
    <t xml:space="preserve">6161095660</t>
  </si>
  <si>
    <t xml:space="preserve">ООО «УК ПЕРВАЯ ДОНСКАЯ»</t>
  </si>
  <si>
    <t xml:space="preserve">1226100030320</t>
  </si>
  <si>
    <t xml:space="preserve">ООО УК Свой дом</t>
  </si>
  <si>
    <t xml:space="preserve">ООО «УК РОСТОВСКИЕ КВАРТАЛЫ»</t>
  </si>
  <si>
    <t xml:space="preserve">1166196087936</t>
  </si>
  <si>
    <t xml:space="preserve">6165202112</t>
  </si>
  <si>
    <t xml:space="preserve">бывшее ООО "Ростовский центр управления недвижимостью-1"</t>
  </si>
  <si>
    <t xml:space="preserve">ООО "Суворовское"</t>
  </si>
  <si>
    <t xml:space="preserve">бывшее ООО Управляющая компания Дон</t>
  </si>
  <si>
    <t xml:space="preserve">ООО УК "КОНСТАНТА"</t>
  </si>
  <si>
    <t xml:space="preserve">1176196004511</t>
  </si>
  <si>
    <t xml:space="preserve">ООО "УК СК10 ПРЕМИУМ"</t>
  </si>
  <si>
    <t xml:space="preserve">1226100032718</t>
  </si>
  <si>
    <t xml:space="preserve">6163227947</t>
  </si>
  <si>
    <t xml:space="preserve">ООО "УО ФИВЫ"</t>
  </si>
  <si>
    <t xml:space="preserve">ООО УК "Дом-Юг"</t>
  </si>
  <si>
    <t xml:space="preserve">1176196028150</t>
  </si>
  <si>
    <t xml:space="preserve">ООО "УК"МИР ВАШЕМУ ДОМУ"</t>
  </si>
  <si>
    <t xml:space="preserve">ООО РОЦУН</t>
  </si>
  <si>
    <t xml:space="preserve">ООО УК "САРМАТ"</t>
  </si>
  <si>
    <t xml:space="preserve">1206100015879</t>
  </si>
  <si>
    <t xml:space="preserve">6163219657</t>
  </si>
  <si>
    <t xml:space="preserve">ООО "УК "ЛЕВОБЕРЕЖЬЕ"</t>
  </si>
  <si>
    <t xml:space="preserve">1236100014743</t>
  </si>
  <si>
    <t xml:space="preserve">ООО ЖЭУ-5 </t>
  </si>
  <si>
    <t xml:space="preserve">ООО БытСервис </t>
  </si>
  <si>
    <t xml:space="preserve">ОО «УК ПАТИО»</t>
  </si>
  <si>
    <t xml:space="preserve">1196196031393</t>
  </si>
  <si>
    <t xml:space="preserve">6163215638</t>
  </si>
  <si>
    <t xml:space="preserve">ООО "СМАРТ СИТИ"</t>
  </si>
  <si>
    <t xml:space="preserve">1226100006747</t>
  </si>
  <si>
    <t xml:space="preserve">6161096086</t>
  </si>
  <si>
    <t xml:space="preserve">ООО "УК"ЭЛЬЖИБОР"</t>
  </si>
  <si>
    <t xml:space="preserve">1186196031031</t>
  </si>
  <si>
    <t xml:space="preserve">ООО Первая эксплуатационная компания</t>
  </si>
  <si>
    <t xml:space="preserve">ООО УК Возрождение ЖКХ</t>
  </si>
  <si>
    <t xml:space="preserve">ООО "Преображение"</t>
  </si>
  <si>
    <t xml:space="preserve">1216100001446</t>
  </si>
  <si>
    <t xml:space="preserve">6167200103</t>
  </si>
  <si>
    <t xml:space="preserve">ООО УК "Вилма" </t>
  </si>
  <si>
    <t xml:space="preserve">1196196037124</t>
  </si>
  <si>
    <t xml:space="preserve">6165221370</t>
  </si>
  <si>
    <t xml:space="preserve">ООО УК "АРМАТА"</t>
  </si>
  <si>
    <t xml:space="preserve">ООО "Управляющая компания СК10"</t>
  </si>
  <si>
    <t xml:space="preserve">1176196023926</t>
  </si>
  <si>
    <t xml:space="preserve">бывшее ООО "Управляющая компания 10"</t>
  </si>
  <si>
    <t xml:space="preserve">ООО "УК 37-РАЙОН"</t>
  </si>
  <si>
    <t xml:space="preserve">бывшее ООО УКЖКХ-37</t>
  </si>
  <si>
    <t xml:space="preserve">ООО УК Полипроф</t>
  </si>
  <si>
    <t xml:space="preserve">ООО УО Квадро</t>
  </si>
  <si>
    <t xml:space="preserve">ООО "ДОМОВИК"</t>
  </si>
  <si>
    <t xml:space="preserve">1196196038972</t>
  </si>
  <si>
    <t xml:space="preserve">6163216279</t>
  </si>
  <si>
    <t xml:space="preserve">ООО УК ЖКХ Славянский квартал</t>
  </si>
  <si>
    <t xml:space="preserve">ООО "Система"</t>
  </si>
  <si>
    <t xml:space="preserve">1206100041510</t>
  </si>
  <si>
    <t xml:space="preserve">6161093293</t>
  </si>
  <si>
    <t xml:space="preserve">ООО "УРОВЕНЬ""</t>
  </si>
  <si>
    <t xml:space="preserve">1176196043726</t>
  </si>
  <si>
    <t xml:space="preserve">6163206190</t>
  </si>
  <si>
    <t xml:space="preserve">ООО Болгарстрой</t>
  </si>
  <si>
    <t xml:space="preserve">ООО УК Военвед</t>
  </si>
  <si>
    <t xml:space="preserve">ООО "Кинг-Строй"</t>
  </si>
  <si>
    <t xml:space="preserve">1206100023370</t>
  </si>
  <si>
    <t xml:space="preserve">6164132007</t>
  </si>
  <si>
    <t xml:space="preserve">ООО Доходные Дома</t>
  </si>
  <si>
    <t xml:space="preserve">ООО Ростов-Дом</t>
  </si>
  <si>
    <t xml:space="preserve">ООО «ДМ-ГАРАНТ»</t>
  </si>
  <si>
    <t xml:space="preserve">1206100024239</t>
  </si>
  <si>
    <t xml:space="preserve">АО МПП ЖКХ г. Ростова-на-Дону</t>
  </si>
  <si>
    <t xml:space="preserve">ООО "Управляющая организация ЖКХ"</t>
  </si>
  <si>
    <t xml:space="preserve">1166196061888</t>
  </si>
  <si>
    <t xml:space="preserve">6161076636</t>
  </si>
  <si>
    <t xml:space="preserve">ОАО Югжилсервис</t>
  </si>
  <si>
    <t xml:space="preserve">ООО Коммунальщик Дона</t>
  </si>
  <si>
    <t xml:space="preserve">ООО "Жилищник"</t>
  </si>
  <si>
    <t xml:space="preserve">1166196082139</t>
  </si>
  <si>
    <t xml:space="preserve">6163147931</t>
  </si>
  <si>
    <t xml:space="preserve">ООО "СпецСтрой"</t>
  </si>
  <si>
    <t xml:space="preserve">1166196053132</t>
  </si>
  <si>
    <t xml:space="preserve">6161076202</t>
  </si>
  <si>
    <t xml:space="preserve">ООО "ЮВК"</t>
  </si>
  <si>
    <t xml:space="preserve">1146194002470</t>
  </si>
  <si>
    <t xml:space="preserve">6162066976</t>
  </si>
  <si>
    <t xml:space="preserve">ООО УК "Городок"</t>
  </si>
  <si>
    <t xml:space="preserve">бывшее ООО Управляющая Компания</t>
  </si>
  <si>
    <t xml:space="preserve">ООО "УК Пролетарского района"</t>
  </si>
  <si>
    <t xml:space="preserve">1166196062581</t>
  </si>
  <si>
    <t xml:space="preserve">6165199371</t>
  </si>
  <si>
    <t xml:space="preserve">бывшее ООО "Созидание"</t>
  </si>
  <si>
    <t xml:space="preserve">ООО "УК Трианон"</t>
  </si>
  <si>
    <t xml:space="preserve">1196196038279</t>
  </si>
  <si>
    <t xml:space="preserve">6168108630</t>
  </si>
  <si>
    <t xml:space="preserve">ООО Ноктюрн</t>
  </si>
  <si>
    <t xml:space="preserve">ООО УК РИМ</t>
  </si>
  <si>
    <t xml:space="preserve">бывшее ООО УК ЦЕНТР</t>
  </si>
  <si>
    <t xml:space="preserve">ООО ЮНИТ Сервис Ростов</t>
  </si>
  <si>
    <t xml:space="preserve">ООО "УК САМАРИЧ"</t>
  </si>
  <si>
    <t xml:space="preserve">1226100023324</t>
  </si>
  <si>
    <t xml:space="preserve">6101005550</t>
  </si>
  <si>
    <t xml:space="preserve">ООО УК "Безопасный Дом" </t>
  </si>
  <si>
    <t xml:space="preserve">1216100010488</t>
  </si>
  <si>
    <t xml:space="preserve">6163222498</t>
  </si>
  <si>
    <t xml:space="preserve">ООО "УК Вятская"</t>
  </si>
  <si>
    <t xml:space="preserve">1196196033109</t>
  </si>
  <si>
    <t xml:space="preserve">6166115494</t>
  </si>
  <si>
    <t xml:space="preserve">ООО УО РСУ-58</t>
  </si>
  <si>
    <t xml:space="preserve">ООО УК "ЗАРЯ"</t>
  </si>
  <si>
    <t xml:space="preserve">1206100018630</t>
  </si>
  <si>
    <t xml:space="preserve">6162083971</t>
  </si>
  <si>
    <t xml:space="preserve">ООО УО РСУ-12</t>
  </si>
  <si>
    <t xml:space="preserve">ООО "Управляющая компания "Возрождение-плюс"</t>
  </si>
  <si>
    <t xml:space="preserve">1166196066354</t>
  </si>
  <si>
    <t xml:space="preserve">6165199741</t>
  </si>
  <si>
    <t xml:space="preserve">ООО УК Дом Мастер Плюс</t>
  </si>
  <si>
    <t xml:space="preserve">ООО УК "Наследие"</t>
  </si>
  <si>
    <t xml:space="preserve">бывшее ООО УК Максимум </t>
  </si>
  <si>
    <t xml:space="preserve">ООО "ДОН-СИТИ"</t>
  </si>
  <si>
    <t xml:space="preserve">1236100010266</t>
  </si>
  <si>
    <t xml:space="preserve">6161098742</t>
  </si>
  <si>
    <t xml:space="preserve">ООО "Астреб"</t>
  </si>
  <si>
    <t xml:space="preserve">1196196042426</t>
  </si>
  <si>
    <t xml:space="preserve">6161089441</t>
  </si>
  <si>
    <t xml:space="preserve">ООО "УК"ЗАБОТА"</t>
  </si>
  <si>
    <t xml:space="preserve">6168103776</t>
  </si>
  <si>
    <t xml:space="preserve">ООО "УК"НОВЫЙ ВЕК"</t>
  </si>
  <si>
    <t xml:space="preserve">1226100005845</t>
  </si>
  <si>
    <t xml:space="preserve">6165232075</t>
  </si>
  <si>
    <t xml:space="preserve">ООО «УК «РОСТОВСКИЙ КОММУНАЛЬЩИК»</t>
  </si>
  <si>
    <t xml:space="preserve">1226100034830</t>
  </si>
  <si>
    <t xml:space="preserve">ООО "СОКОЛ"</t>
  </si>
  <si>
    <t xml:space="preserve">бывшее ООО "Ноктюрн"</t>
  </si>
  <si>
    <t xml:space="preserve">ООО УК Вертол Сервис</t>
  </si>
  <si>
    <t xml:space="preserve">ООО АЛЬЯНСДОНСТРОЙ</t>
  </si>
  <si>
    <t xml:space="preserve">ООО РЦУМЖФ</t>
  </si>
  <si>
    <t xml:space="preserve">ООО УК "Удача"</t>
  </si>
  <si>
    <t xml:space="preserve">1226100021641</t>
  </si>
  <si>
    <t xml:space="preserve">6165233520</t>
  </si>
  <si>
    <t xml:space="preserve">ООО "УК Мир"</t>
  </si>
  <si>
    <t xml:space="preserve">1216100002337</t>
  </si>
  <si>
    <t xml:space="preserve">6154159698</t>
  </si>
  <si>
    <t xml:space="preserve">ООО "УК "МОЙ РОСТОВ"</t>
  </si>
  <si>
    <t xml:space="preserve">1236100015293</t>
  </si>
  <si>
    <t xml:space="preserve">ООО "УК Цитадель"</t>
  </si>
  <si>
    <t xml:space="preserve">1216100016659</t>
  </si>
  <si>
    <t xml:space="preserve">6194002301</t>
  </si>
  <si>
    <t xml:space="preserve">ООО  "УК Армада"</t>
  </si>
  <si>
    <t xml:space="preserve">1216100016472</t>
  </si>
  <si>
    <t xml:space="preserve">6162086098</t>
  </si>
  <si>
    <t xml:space="preserve">ООО УК «Мегаполис»</t>
  </si>
  <si>
    <t xml:space="preserve">ООО УК "Новая Жизнь"</t>
  </si>
  <si>
    <t xml:space="preserve">1206100035921</t>
  </si>
  <si>
    <t xml:space="preserve">6143099609</t>
  </si>
  <si>
    <t xml:space="preserve">ООО УК "ЭВОЛЬВЕНТА"</t>
  </si>
  <si>
    <t xml:space="preserve">1236100002258</t>
  </si>
  <si>
    <t xml:space="preserve">ООО "УК Стимул"</t>
  </si>
  <si>
    <t xml:space="preserve">бывшее ООО "УК ГАРАНТ"</t>
  </si>
  <si>
    <t xml:space="preserve">Множитель</t>
  </si>
  <si>
    <t xml:space="preserve">Балансный вес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</si>
</sst>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2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11"/>
      <color rgb="FF000000"/>
      <name val="Times New Roman"/>
      <family val="0"/>
      <charset val="1"/>
    </font>
    <font>
      <sz val="11"/>
      <name val="Calibri"/>
      <family val="0"/>
      <charset val="1"/>
    </font>
    <font>
      <sz val="10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b val="true"/>
      <sz val="11"/>
      <name val="Calibri"/>
      <family val="0"/>
      <charset val="1"/>
    </font>
    <font>
      <sz val="10"/>
      <color rgb="FF000000"/>
      <name val="Times New Roman"/>
      <family val="1"/>
      <charset val="1"/>
    </font>
    <font>
      <sz val="10"/>
      <name val="Calibri"/>
      <family val="0"/>
      <charset val="1"/>
    </font>
    <font>
      <sz val="11"/>
      <name val="Monospace"/>
      <family val="0"/>
      <charset val="1"/>
    </font>
    <font>
      <sz val="10"/>
      <name val="Monospace"/>
      <family val="0"/>
      <charset val="1"/>
    </font>
    <font>
      <b val="true"/>
      <sz val="10"/>
      <color rgb="FF000000"/>
      <name val="Calibri"/>
      <family val="0"/>
      <charset val="1"/>
    </font>
    <font>
      <sz val="11"/>
      <color rgb="FF1C1C1C"/>
      <name val="Calibri"/>
      <family val="0"/>
      <charset val="1"/>
    </font>
    <font>
      <sz val="10"/>
      <name val="Times New Roman"/>
      <family val="1"/>
      <charset val="1"/>
    </font>
    <font>
      <sz val="10"/>
      <name val="Times New Roman"/>
      <family val="0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7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0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9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8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0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0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16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1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9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2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  <dxf>
      <fill>
        <patternFill patternType="solid">
          <fgColor rgb="FF1C1C1C"/>
        </patternFill>
      </fill>
    </dxf>
    <dxf>
      <fill>
        <patternFill patternType="solid">
          <fgColor rgb="FFFFFF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1C1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K19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F15" activeCellId="0" sqref="F15"/>
    </sheetView>
  </sheetViews>
  <sheetFormatPr defaultColWidth="15.4609375" defaultRowHeight="13.8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2" width="10.65"/>
    <col collapsed="false" customWidth="true" hidden="false" outlineLevel="0" max="3" min="3" style="3" width="24.56"/>
    <col collapsed="false" customWidth="true" hidden="false" outlineLevel="0" max="4" min="4" style="4" width="17.89"/>
    <col collapsed="false" customWidth="true" hidden="false" outlineLevel="0" max="5" min="5" style="4" width="15.34"/>
    <col collapsed="false" customWidth="true" hidden="false" outlineLevel="0" max="6" min="6" style="5" width="17"/>
    <col collapsed="false" customWidth="true" hidden="false" outlineLevel="0" max="7" min="7" style="6" width="12.56"/>
    <col collapsed="false" customWidth="true" hidden="false" outlineLevel="0" max="8" min="8" style="7" width="13.55"/>
    <col collapsed="false" customWidth="true" hidden="false" outlineLevel="0" max="9" min="9" style="8" width="10.45"/>
    <col collapsed="false" customWidth="true" hidden="false" outlineLevel="0" max="10" min="10" style="2" width="17.44"/>
    <col collapsed="false" customWidth="true" hidden="false" outlineLevel="0" max="11" min="11" style="6" width="14.66"/>
    <col collapsed="false" customWidth="true" hidden="false" outlineLevel="0" max="12" min="12" style="9" width="13.43"/>
    <col collapsed="false" customWidth="true" hidden="false" outlineLevel="0" max="13" min="13" style="6" width="10.99"/>
    <col collapsed="false" customWidth="true" hidden="false" outlineLevel="0" max="14" min="14" style="1" width="12.66"/>
    <col collapsed="false" customWidth="true" hidden="false" outlineLevel="0" max="15" min="15" style="6" width="16.89"/>
    <col collapsed="false" customWidth="true" hidden="false" outlineLevel="0" max="16" min="16" style="1" width="13.1"/>
    <col collapsed="false" customWidth="false" hidden="false" outlineLevel="0" max="17" min="17" style="10" width="15.44"/>
    <col collapsed="false" customWidth="true" hidden="false" outlineLevel="0" max="18" min="18" style="1" width="12.66"/>
    <col collapsed="false" customWidth="false" hidden="false" outlineLevel="0" max="19" min="19" style="6" width="15.44"/>
    <col collapsed="false" customWidth="true" hidden="false" outlineLevel="0" max="20" min="20" style="11" width="34.89"/>
    <col collapsed="false" customWidth="false" hidden="false" outlineLevel="0" max="63" min="21" style="1" width="15.44"/>
    <col collapsed="false" customWidth="false" hidden="false" outlineLevel="0" max="1024" min="64" style="12" width="15.44"/>
  </cols>
  <sheetData>
    <row r="1" s="25" customFormat="true" ht="69.35" hidden="false" customHeight="false" outlineLevel="0" collapsed="false">
      <c r="A1" s="13" t="s">
        <v>0</v>
      </c>
      <c r="B1" s="14" t="s">
        <v>1</v>
      </c>
      <c r="C1" s="15" t="s">
        <v>2</v>
      </c>
      <c r="D1" s="16" t="s">
        <v>3</v>
      </c>
      <c r="E1" s="16" t="s">
        <v>4</v>
      </c>
      <c r="F1" s="15" t="s">
        <v>5</v>
      </c>
      <c r="G1" s="17" t="s">
        <v>6</v>
      </c>
      <c r="H1" s="18" t="s">
        <v>7</v>
      </c>
      <c r="I1" s="19" t="s">
        <v>8</v>
      </c>
      <c r="J1" s="15" t="s">
        <v>9</v>
      </c>
      <c r="K1" s="17" t="s">
        <v>10</v>
      </c>
      <c r="L1" s="20" t="s">
        <v>11</v>
      </c>
      <c r="M1" s="17" t="s">
        <v>12</v>
      </c>
      <c r="N1" s="21" t="s">
        <v>13</v>
      </c>
      <c r="O1" s="17" t="s">
        <v>14</v>
      </c>
      <c r="P1" s="21" t="s">
        <v>15</v>
      </c>
      <c r="Q1" s="17" t="s">
        <v>16</v>
      </c>
      <c r="R1" s="21" t="s">
        <v>17</v>
      </c>
      <c r="S1" s="22" t="s">
        <v>18</v>
      </c>
      <c r="T1" s="23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</row>
    <row r="2" s="12" customFormat="true" ht="14" hidden="false" customHeight="false" outlineLevel="0" collapsed="false">
      <c r="A2" s="11" t="n">
        <v>1</v>
      </c>
      <c r="B2" s="26" t="n">
        <v>855</v>
      </c>
      <c r="C2" s="27" t="s">
        <v>19</v>
      </c>
      <c r="D2" s="28" t="n">
        <v>1246100029713</v>
      </c>
      <c r="E2" s="28" t="n">
        <v>6164145870</v>
      </c>
      <c r="F2" s="29" t="s">
        <v>20</v>
      </c>
      <c r="G2" s="30" t="n">
        <f aca="false">K2+M2+O2+Q2+S2</f>
        <v>0</v>
      </c>
      <c r="H2" s="31" t="n">
        <v>2</v>
      </c>
      <c r="I2" s="31" t="n">
        <v>50098.8</v>
      </c>
      <c r="J2" s="32" t="n">
        <v>0</v>
      </c>
      <c r="K2" s="33" t="n">
        <f aca="false">J2/I2*$K$181*$K$182</f>
        <v>0</v>
      </c>
      <c r="L2" s="34" t="n">
        <v>0</v>
      </c>
      <c r="M2" s="30" t="n">
        <f aca="false">L2/I2*$M$181*$M$182</f>
        <v>0</v>
      </c>
      <c r="N2" s="35" t="n">
        <v>0</v>
      </c>
      <c r="O2" s="30" t="n">
        <f aca="false">N2/I2*$O$181*$O$182</f>
        <v>0</v>
      </c>
      <c r="P2" s="35" t="n">
        <v>0</v>
      </c>
      <c r="Q2" s="30" t="n">
        <f aca="false">P2/I2*$Q$181*$Q$182</f>
        <v>0</v>
      </c>
      <c r="R2" s="35" t="n">
        <v>0</v>
      </c>
      <c r="S2" s="36" t="n">
        <f aca="false">R2/I2*$S$181*$S$182</f>
        <v>0</v>
      </c>
      <c r="T2" s="37"/>
    </row>
    <row r="3" s="12" customFormat="true" ht="14" hidden="false" customHeight="false" outlineLevel="0" collapsed="false">
      <c r="A3" s="11" t="n">
        <f aca="false">1+A2</f>
        <v>2</v>
      </c>
      <c r="B3" s="38" t="n">
        <v>821</v>
      </c>
      <c r="C3" s="27" t="s">
        <v>21</v>
      </c>
      <c r="D3" s="39" t="s">
        <v>22</v>
      </c>
      <c r="E3" s="39" t="n">
        <v>6161150135</v>
      </c>
      <c r="F3" s="29" t="s">
        <v>20</v>
      </c>
      <c r="G3" s="30" t="n">
        <f aca="false">K3+M3+O3+Q3+S3</f>
        <v>0</v>
      </c>
      <c r="H3" s="31" t="n">
        <v>5</v>
      </c>
      <c r="I3" s="31" t="n">
        <v>41444.9</v>
      </c>
      <c r="J3" s="37" t="n">
        <v>4</v>
      </c>
      <c r="K3" s="30" t="n">
        <f aca="false">J3/I3*$K$197*$K$198</f>
        <v>0</v>
      </c>
      <c r="L3" s="11" t="n">
        <v>0</v>
      </c>
      <c r="M3" s="33" t="n">
        <f aca="false">L3/I3*$M$197*$M$198</f>
        <v>0</v>
      </c>
      <c r="N3" s="35" t="n">
        <v>0</v>
      </c>
      <c r="O3" s="30" t="n">
        <f aca="false">N3/I3*$O$181*$O$182</f>
        <v>0</v>
      </c>
      <c r="P3" s="35" t="n">
        <v>0</v>
      </c>
      <c r="Q3" s="30" t="n">
        <f aca="false">P3/I3*$Q$181*$Q$182</f>
        <v>0</v>
      </c>
      <c r="R3" s="35" t="n">
        <v>0</v>
      </c>
      <c r="S3" s="36" t="n">
        <f aca="false">R3/I3*$S$181*$S$182</f>
        <v>0</v>
      </c>
      <c r="T3" s="40"/>
    </row>
    <row r="4" s="12" customFormat="true" ht="14" hidden="false" customHeight="false" outlineLevel="0" collapsed="false">
      <c r="A4" s="11" t="n">
        <f aca="false">1+A3</f>
        <v>3</v>
      </c>
      <c r="B4" s="38" t="n">
        <v>814</v>
      </c>
      <c r="C4" s="27" t="s">
        <v>23</v>
      </c>
      <c r="D4" s="39" t="s">
        <v>24</v>
      </c>
      <c r="E4" s="39" t="n">
        <v>6102078494</v>
      </c>
      <c r="F4" s="29" t="s">
        <v>20</v>
      </c>
      <c r="G4" s="30" t="n">
        <f aca="false">K4+M4+O4+Q4+S4</f>
        <v>0</v>
      </c>
      <c r="H4" s="31" t="n">
        <v>6</v>
      </c>
      <c r="I4" s="31" t="n">
        <v>22237.2</v>
      </c>
      <c r="J4" s="41" t="n">
        <v>3</v>
      </c>
      <c r="K4" s="30" t="n">
        <f aca="false">J4/I4*$K$191*$K$192</f>
        <v>0</v>
      </c>
      <c r="L4" s="42" t="n">
        <v>0</v>
      </c>
      <c r="M4" s="33" t="n">
        <f aca="false">L4/I4*$M$191*$M$192</f>
        <v>0</v>
      </c>
      <c r="N4" s="42" t="n">
        <v>0</v>
      </c>
      <c r="O4" s="30" t="n">
        <f aca="false">N4/I4*$O$181*$O$182</f>
        <v>0</v>
      </c>
      <c r="P4" s="42" t="n">
        <v>0</v>
      </c>
      <c r="Q4" s="30" t="n">
        <f aca="false">P4/I4*$Q$181*$Q$182</f>
        <v>0</v>
      </c>
      <c r="R4" s="42" t="n">
        <v>0</v>
      </c>
      <c r="S4" s="36" t="n">
        <f aca="false">R4/I4*$S$181*$S$182</f>
        <v>0</v>
      </c>
      <c r="T4" s="40"/>
    </row>
    <row r="5" s="12" customFormat="true" ht="14" hidden="false" customHeight="false" outlineLevel="0" collapsed="false">
      <c r="A5" s="11" t="n">
        <f aca="false">1+A4</f>
        <v>4</v>
      </c>
      <c r="B5" s="43" t="n">
        <v>565</v>
      </c>
      <c r="C5" s="44" t="s">
        <v>25</v>
      </c>
      <c r="D5" s="45" t="n">
        <v>1186196046508</v>
      </c>
      <c r="E5" s="46" t="s">
        <v>26</v>
      </c>
      <c r="F5" s="29" t="s">
        <v>27</v>
      </c>
      <c r="G5" s="30" t="n">
        <f aca="false">K5+M5+O5+Q5+S5</f>
        <v>0</v>
      </c>
      <c r="H5" s="47" t="n">
        <v>1</v>
      </c>
      <c r="I5" s="48" t="n">
        <v>22072.3</v>
      </c>
      <c r="J5" s="32" t="n">
        <v>0</v>
      </c>
      <c r="K5" s="33" t="n">
        <f aca="false">J5/I5*$K$181*$K$182</f>
        <v>0</v>
      </c>
      <c r="L5" s="34" t="n">
        <v>0</v>
      </c>
      <c r="M5" s="30" t="n">
        <f aca="false">L5/I5*$M$181*$M$182</f>
        <v>0</v>
      </c>
      <c r="N5" s="35" t="n">
        <v>0</v>
      </c>
      <c r="O5" s="30" t="n">
        <f aca="false">N5/I5*$O$181*$O$182</f>
        <v>0</v>
      </c>
      <c r="P5" s="35" t="n">
        <v>0</v>
      </c>
      <c r="Q5" s="30" t="n">
        <f aca="false">P5/I5*$Q$181*$Q$182</f>
        <v>0</v>
      </c>
      <c r="R5" s="41" t="n">
        <v>0</v>
      </c>
      <c r="S5" s="36" t="n">
        <f aca="false">R5/I5*$S$181*$S$182</f>
        <v>0</v>
      </c>
      <c r="T5" s="37"/>
    </row>
    <row r="6" s="12" customFormat="true" ht="14" hidden="false" customHeight="false" outlineLevel="0" collapsed="false">
      <c r="A6" s="11" t="n">
        <f aca="false">1+A5</f>
        <v>5</v>
      </c>
      <c r="B6" s="26" t="n">
        <v>865</v>
      </c>
      <c r="C6" s="27" t="s">
        <v>28</v>
      </c>
      <c r="D6" s="28" t="s">
        <v>29</v>
      </c>
      <c r="E6" s="28" t="s">
        <v>30</v>
      </c>
      <c r="F6" s="29" t="s">
        <v>20</v>
      </c>
      <c r="G6" s="30" t="n">
        <f aca="false">K6+M6+O6+Q6+S6</f>
        <v>0</v>
      </c>
      <c r="H6" s="31" t="n">
        <v>4</v>
      </c>
      <c r="I6" s="31" t="n">
        <v>18827.12</v>
      </c>
      <c r="J6" s="32" t="n">
        <v>0</v>
      </c>
      <c r="K6" s="33" t="n">
        <f aca="false">J6/I6*$K$181*$K$182</f>
        <v>0</v>
      </c>
      <c r="L6" s="34" t="n">
        <v>0</v>
      </c>
      <c r="M6" s="30" t="n">
        <f aca="false">L6/I6*$M$181*$M$182</f>
        <v>0</v>
      </c>
      <c r="N6" s="35" t="n">
        <v>0</v>
      </c>
      <c r="O6" s="30" t="n">
        <f aca="false">N6/I6*$O$181*$O$182</f>
        <v>0</v>
      </c>
      <c r="P6" s="35" t="n">
        <v>0</v>
      </c>
      <c r="Q6" s="30" t="n">
        <f aca="false">P6/I6*$Q$181*$Q$182</f>
        <v>0</v>
      </c>
      <c r="R6" s="35" t="n">
        <v>0</v>
      </c>
      <c r="S6" s="36" t="n">
        <f aca="false">R6/I6*$S$181*$S$182</f>
        <v>0</v>
      </c>
      <c r="T6" s="37"/>
    </row>
    <row r="7" s="12" customFormat="true" ht="14" hidden="false" customHeight="false" outlineLevel="0" collapsed="false">
      <c r="A7" s="11" t="n">
        <f aca="false">1+A6</f>
        <v>6</v>
      </c>
      <c r="B7" s="26" t="n">
        <v>850</v>
      </c>
      <c r="C7" s="27" t="s">
        <v>31</v>
      </c>
      <c r="D7" s="28" t="n">
        <v>1246100023135</v>
      </c>
      <c r="E7" s="28" t="n">
        <v>6166131418</v>
      </c>
      <c r="F7" s="29" t="s">
        <v>20</v>
      </c>
      <c r="G7" s="30" t="n">
        <f aca="false">K7+M7+O7+Q7+S7</f>
        <v>0</v>
      </c>
      <c r="H7" s="31" t="n">
        <v>1</v>
      </c>
      <c r="I7" s="31" t="n">
        <v>16642</v>
      </c>
      <c r="J7" s="32" t="n">
        <v>0</v>
      </c>
      <c r="K7" s="33" t="n">
        <f aca="false">J7/I7*$K$181*$K$182</f>
        <v>0</v>
      </c>
      <c r="L7" s="34" t="n">
        <v>0</v>
      </c>
      <c r="M7" s="30" t="n">
        <f aca="false">L7/I7*$M$181*$M$182</f>
        <v>0</v>
      </c>
      <c r="N7" s="35" t="n">
        <v>0</v>
      </c>
      <c r="O7" s="30" t="n">
        <f aca="false">N7/I7*$O$181*$O$182</f>
        <v>0</v>
      </c>
      <c r="P7" s="35" t="n">
        <v>0</v>
      </c>
      <c r="Q7" s="30" t="n">
        <f aca="false">P7/I7*$Q$181*$Q$182</f>
        <v>0</v>
      </c>
      <c r="R7" s="35" t="n">
        <v>0</v>
      </c>
      <c r="S7" s="36" t="n">
        <f aca="false">R7/I7*$S$181*$S$182</f>
        <v>0</v>
      </c>
      <c r="T7" s="37"/>
    </row>
    <row r="8" s="12" customFormat="true" ht="14" hidden="false" customHeight="false" outlineLevel="0" collapsed="false">
      <c r="A8" s="11" t="n">
        <f aca="false">1+A7</f>
        <v>7</v>
      </c>
      <c r="B8" s="26" t="n">
        <v>816</v>
      </c>
      <c r="C8" s="27" t="s">
        <v>32</v>
      </c>
      <c r="D8" s="28" t="s">
        <v>33</v>
      </c>
      <c r="E8" s="28" t="s">
        <v>34</v>
      </c>
      <c r="F8" s="29" t="s">
        <v>20</v>
      </c>
      <c r="G8" s="30" t="n">
        <f aca="false">K8+M8+O8+Q8+S8</f>
        <v>0</v>
      </c>
      <c r="H8" s="31" t="n">
        <v>1</v>
      </c>
      <c r="I8" s="31" t="n">
        <v>16083.9</v>
      </c>
      <c r="J8" s="32" t="n">
        <v>0</v>
      </c>
      <c r="K8" s="33" t="n">
        <f aca="false">J8/I8*$K$191*$K$192</f>
        <v>0</v>
      </c>
      <c r="L8" s="34" t="n">
        <v>0</v>
      </c>
      <c r="M8" s="30" t="n">
        <f aca="false">L8/I8*$M$191*$M$192</f>
        <v>0</v>
      </c>
      <c r="N8" s="35" t="n">
        <v>0</v>
      </c>
      <c r="O8" s="30" t="n">
        <f aca="false">N8/I8*$O$181*$O$182</f>
        <v>0</v>
      </c>
      <c r="P8" s="35" t="n">
        <v>0</v>
      </c>
      <c r="Q8" s="30" t="n">
        <f aca="false">P8/I8*$Q$181*$Q$182</f>
        <v>0</v>
      </c>
      <c r="R8" s="35" t="n">
        <v>0</v>
      </c>
      <c r="S8" s="36" t="n">
        <f aca="false">R8/I8*$S$181*$S$182</f>
        <v>0</v>
      </c>
      <c r="T8" s="37"/>
    </row>
    <row r="9" s="12" customFormat="true" ht="14" hidden="false" customHeight="false" outlineLevel="0" collapsed="false">
      <c r="A9" s="11" t="n">
        <f aca="false">1+A8</f>
        <v>8</v>
      </c>
      <c r="B9" s="26" t="n">
        <v>839</v>
      </c>
      <c r="C9" s="27" t="s">
        <v>35</v>
      </c>
      <c r="D9" s="28" t="s">
        <v>36</v>
      </c>
      <c r="E9" s="28" t="s">
        <v>37</v>
      </c>
      <c r="F9" s="29" t="s">
        <v>20</v>
      </c>
      <c r="G9" s="30" t="n">
        <f aca="false">K9+M9+O9+Q9+S9</f>
        <v>0</v>
      </c>
      <c r="H9" s="31" t="n">
        <v>4</v>
      </c>
      <c r="I9" s="31" t="n">
        <v>15817</v>
      </c>
      <c r="J9" s="32" t="n">
        <v>0</v>
      </c>
      <c r="K9" s="33" t="n">
        <f aca="false">J9/I9*$K$181*$K$182</f>
        <v>0</v>
      </c>
      <c r="L9" s="34" t="n">
        <v>0</v>
      </c>
      <c r="M9" s="30" t="n">
        <f aca="false">L9/I9*$M$181*$M$182</f>
        <v>0</v>
      </c>
      <c r="N9" s="35" t="n">
        <v>0</v>
      </c>
      <c r="O9" s="30" t="n">
        <f aca="false">N9/I9*$O$181*$O$182</f>
        <v>0</v>
      </c>
      <c r="P9" s="35" t="n">
        <v>0</v>
      </c>
      <c r="Q9" s="30" t="n">
        <f aca="false">P9/I9*$Q$181*$Q$182</f>
        <v>0</v>
      </c>
      <c r="R9" s="41" t="n">
        <v>0</v>
      </c>
      <c r="S9" s="36" t="n">
        <f aca="false">R9/I9*$S$181*$S$182</f>
        <v>0</v>
      </c>
      <c r="T9" s="37"/>
    </row>
    <row r="10" s="12" customFormat="true" ht="14" hidden="false" customHeight="false" outlineLevel="0" collapsed="false">
      <c r="A10" s="11" t="n">
        <f aca="false">1+A9</f>
        <v>9</v>
      </c>
      <c r="B10" s="26" t="n">
        <v>794</v>
      </c>
      <c r="C10" s="27" t="s">
        <v>38</v>
      </c>
      <c r="D10" s="28" t="s">
        <v>39</v>
      </c>
      <c r="E10" s="28" t="n">
        <v>2309179565</v>
      </c>
      <c r="F10" s="29" t="s">
        <v>27</v>
      </c>
      <c r="G10" s="30" t="n">
        <f aca="false">K10+M10+O10+Q10+S10</f>
        <v>0</v>
      </c>
      <c r="H10" s="31" t="n">
        <v>1</v>
      </c>
      <c r="I10" s="31" t="n">
        <v>12579.1</v>
      </c>
      <c r="J10" s="32" t="n">
        <v>0</v>
      </c>
      <c r="K10" s="33" t="n">
        <f aca="false">J10/I10*$K$181*$K$182</f>
        <v>0</v>
      </c>
      <c r="L10" s="34" t="n">
        <v>0</v>
      </c>
      <c r="M10" s="30" t="n">
        <f aca="false">L10/I10*$M$181*$M$182</f>
        <v>0</v>
      </c>
      <c r="N10" s="35" t="n">
        <v>0</v>
      </c>
      <c r="O10" s="30" t="n">
        <f aca="false">N10/I10*$O$181*$O$182</f>
        <v>0</v>
      </c>
      <c r="P10" s="35" t="n">
        <v>0</v>
      </c>
      <c r="Q10" s="30" t="n">
        <f aca="false">P10/I10*$Q$181*$Q$182</f>
        <v>0</v>
      </c>
      <c r="R10" s="41" t="n">
        <v>0</v>
      </c>
      <c r="S10" s="36" t="n">
        <f aca="false">R10/I10*$S$181*$S$182</f>
        <v>0</v>
      </c>
      <c r="T10" s="37"/>
    </row>
    <row r="11" s="12" customFormat="true" ht="14" hidden="false" customHeight="false" outlineLevel="0" collapsed="false">
      <c r="A11" s="11" t="n">
        <f aca="false">1+A10</f>
        <v>10</v>
      </c>
      <c r="B11" s="26" t="n">
        <v>873</v>
      </c>
      <c r="C11" s="27" t="s">
        <v>40</v>
      </c>
      <c r="D11" s="28" t="s">
        <v>41</v>
      </c>
      <c r="E11" s="28" t="s">
        <v>42</v>
      </c>
      <c r="F11" s="29" t="s">
        <v>20</v>
      </c>
      <c r="G11" s="30" t="n">
        <f aca="false">K11+M11+O11+Q11+S11</f>
        <v>0</v>
      </c>
      <c r="H11" s="31" t="n">
        <v>3</v>
      </c>
      <c r="I11" s="31" t="n">
        <v>9895.96</v>
      </c>
      <c r="J11" s="32" t="n">
        <v>0</v>
      </c>
      <c r="K11" s="33" t="n">
        <f aca="false">J11/I11*$K$181*$K$182</f>
        <v>0</v>
      </c>
      <c r="L11" s="34" t="n">
        <v>0</v>
      </c>
      <c r="M11" s="30" t="n">
        <f aca="false">L11/I11*$M$181*$M$182</f>
        <v>0</v>
      </c>
      <c r="N11" s="35" t="n">
        <v>0</v>
      </c>
      <c r="O11" s="30" t="n">
        <f aca="false">N11/I11*$O$181*$O$182</f>
        <v>0</v>
      </c>
      <c r="P11" s="35" t="n">
        <v>0</v>
      </c>
      <c r="Q11" s="30" t="n">
        <f aca="false">P11/I11*$Q$181*$Q$182</f>
        <v>0</v>
      </c>
      <c r="R11" s="35" t="n">
        <v>0</v>
      </c>
      <c r="S11" s="36" t="n">
        <f aca="false">R11/I11*$S$181*$S$182</f>
        <v>0</v>
      </c>
      <c r="T11" s="37"/>
    </row>
    <row r="12" s="12" customFormat="true" ht="14" hidden="false" customHeight="false" outlineLevel="0" collapsed="false">
      <c r="A12" s="11" t="n">
        <f aca="false">1+A11</f>
        <v>11</v>
      </c>
      <c r="B12" s="26" t="n">
        <v>741</v>
      </c>
      <c r="C12" s="49" t="s">
        <v>43</v>
      </c>
      <c r="D12" s="28" t="s">
        <v>44</v>
      </c>
      <c r="E12" s="28" t="s">
        <v>45</v>
      </c>
      <c r="F12" s="29" t="s">
        <v>27</v>
      </c>
      <c r="G12" s="30" t="n">
        <f aca="false">K12+M12+O12+Q12+S12</f>
        <v>0</v>
      </c>
      <c r="H12" s="31" t="n">
        <v>1</v>
      </c>
      <c r="I12" s="31" t="n">
        <v>8428.7</v>
      </c>
      <c r="J12" s="32" t="n">
        <v>0</v>
      </c>
      <c r="K12" s="33" t="n">
        <f aca="false">J12/I12*$K$181*$K$182</f>
        <v>0</v>
      </c>
      <c r="L12" s="34" t="n">
        <v>0</v>
      </c>
      <c r="M12" s="30" t="n">
        <f aca="false">L12/I12*$M$181*$M$182</f>
        <v>0</v>
      </c>
      <c r="N12" s="35" t="n">
        <v>0</v>
      </c>
      <c r="O12" s="30" t="n">
        <f aca="false">N12/I12*$O$181*$O$182</f>
        <v>0</v>
      </c>
      <c r="P12" s="35" t="n">
        <v>0</v>
      </c>
      <c r="Q12" s="30" t="n">
        <f aca="false">P12/I12*$Q$181*$Q$182</f>
        <v>0</v>
      </c>
      <c r="R12" s="41" t="n">
        <v>0</v>
      </c>
      <c r="S12" s="36" t="n">
        <f aca="false">R12/I12*$S$181*$S$182</f>
        <v>0</v>
      </c>
      <c r="T12" s="37"/>
    </row>
    <row r="13" s="12" customFormat="true" ht="14" hidden="false" customHeight="false" outlineLevel="0" collapsed="false">
      <c r="A13" s="11" t="n">
        <f aca="false">1+A12</f>
        <v>12</v>
      </c>
      <c r="B13" s="26" t="n">
        <v>879</v>
      </c>
      <c r="C13" s="27" t="s">
        <v>46</v>
      </c>
      <c r="D13" s="28" t="s">
        <v>47</v>
      </c>
      <c r="E13" s="28" t="s">
        <v>48</v>
      </c>
      <c r="F13" s="29" t="s">
        <v>20</v>
      </c>
      <c r="G13" s="30" t="n">
        <f aca="false">K13+M13+O13+Q13+S13</f>
        <v>0</v>
      </c>
      <c r="H13" s="31" t="n">
        <v>2</v>
      </c>
      <c r="I13" s="31" t="n">
        <v>7016.6</v>
      </c>
      <c r="J13" s="32" t="n">
        <v>0</v>
      </c>
      <c r="K13" s="33" t="n">
        <f aca="false">J13/I13*$K$181*$K$182</f>
        <v>0</v>
      </c>
      <c r="L13" s="34" t="n">
        <v>0</v>
      </c>
      <c r="M13" s="30" t="n">
        <f aca="false">L13/I13*$M$181*$M$182</f>
        <v>0</v>
      </c>
      <c r="N13" s="35" t="n">
        <v>0</v>
      </c>
      <c r="O13" s="30" t="n">
        <f aca="false">N13/I13*$O$181*$O$182</f>
        <v>0</v>
      </c>
      <c r="P13" s="35" t="n">
        <v>0</v>
      </c>
      <c r="Q13" s="30" t="n">
        <f aca="false">P13/I13*$Q$181*$Q$182</f>
        <v>0</v>
      </c>
      <c r="R13" s="35" t="n">
        <v>0</v>
      </c>
      <c r="S13" s="36" t="n">
        <f aca="false">R13/I13*$S$181*$S$182</f>
        <v>0</v>
      </c>
      <c r="T13" s="37"/>
    </row>
    <row r="14" s="12" customFormat="true" ht="14" hidden="false" customHeight="false" outlineLevel="0" collapsed="false">
      <c r="A14" s="11" t="n">
        <f aca="false">1+A13</f>
        <v>13</v>
      </c>
      <c r="B14" s="26" t="n">
        <v>779</v>
      </c>
      <c r="C14" s="27" t="s">
        <v>49</v>
      </c>
      <c r="D14" s="28" t="s">
        <v>50</v>
      </c>
      <c r="E14" s="28" t="n">
        <v>6168100775</v>
      </c>
      <c r="F14" s="29" t="s">
        <v>27</v>
      </c>
      <c r="G14" s="30" t="n">
        <f aca="false">K14+M14+O14+Q14+S14</f>
        <v>0</v>
      </c>
      <c r="H14" s="31" t="n">
        <v>5</v>
      </c>
      <c r="I14" s="31" t="n">
        <v>6963.6</v>
      </c>
      <c r="J14" s="32" t="n">
        <v>0</v>
      </c>
      <c r="K14" s="33" t="n">
        <f aca="false">J14/I14*$K$181*$K$182</f>
        <v>0</v>
      </c>
      <c r="L14" s="34" t="n">
        <v>0</v>
      </c>
      <c r="M14" s="30" t="n">
        <f aca="false">L14/I14*$M$181*$M$182</f>
        <v>0</v>
      </c>
      <c r="N14" s="35" t="n">
        <v>0</v>
      </c>
      <c r="O14" s="30" t="n">
        <f aca="false">N14/I14*$O$181*$O$182</f>
        <v>0</v>
      </c>
      <c r="P14" s="35" t="n">
        <v>0</v>
      </c>
      <c r="Q14" s="30" t="n">
        <f aca="false">P14/I14*$Q$181*$Q$182</f>
        <v>0</v>
      </c>
      <c r="R14" s="41" t="n">
        <v>0</v>
      </c>
      <c r="S14" s="36" t="n">
        <f aca="false">R14/I14*$S$181*$S$182</f>
        <v>0</v>
      </c>
      <c r="T14" s="37"/>
    </row>
    <row r="15" s="12" customFormat="true" ht="24.55" hidden="false" customHeight="false" outlineLevel="0" collapsed="false">
      <c r="A15" s="11" t="n">
        <f aca="false">1+A14</f>
        <v>14</v>
      </c>
      <c r="B15" s="26" t="n">
        <v>775</v>
      </c>
      <c r="C15" s="27" t="s">
        <v>51</v>
      </c>
      <c r="D15" s="28" t="s">
        <v>52</v>
      </c>
      <c r="E15" s="28" t="n">
        <v>7751229534</v>
      </c>
      <c r="F15" s="29" t="s">
        <v>27</v>
      </c>
      <c r="G15" s="30" t="n">
        <f aca="false">K15+M15+O15+Q15+S15</f>
        <v>0</v>
      </c>
      <c r="H15" s="31" t="n">
        <v>2</v>
      </c>
      <c r="I15" s="31" t="n">
        <v>5915.6</v>
      </c>
      <c r="J15" s="32" t="n">
        <v>0</v>
      </c>
      <c r="K15" s="33" t="n">
        <f aca="false">J15/I15*$K$181*$K$182</f>
        <v>0</v>
      </c>
      <c r="L15" s="34" t="n">
        <v>0</v>
      </c>
      <c r="M15" s="30" t="n">
        <f aca="false">L15/I15*$M$181*$M$182</f>
        <v>0</v>
      </c>
      <c r="N15" s="35" t="n">
        <v>0</v>
      </c>
      <c r="O15" s="30" t="n">
        <f aca="false">N15/I15*$O$181*$O$182</f>
        <v>0</v>
      </c>
      <c r="P15" s="35" t="n">
        <v>0</v>
      </c>
      <c r="Q15" s="30" t="n">
        <f aca="false">P15/I15*$Q$181*$Q$182</f>
        <v>0</v>
      </c>
      <c r="R15" s="41" t="n">
        <v>0</v>
      </c>
      <c r="S15" s="36" t="n">
        <f aca="false">R15/I15*$S$181*$S$182</f>
        <v>0</v>
      </c>
      <c r="T15" s="37"/>
    </row>
    <row r="16" s="12" customFormat="true" ht="24.55" hidden="false" customHeight="false" outlineLevel="0" collapsed="false">
      <c r="A16" s="11" t="n">
        <f aca="false">1+A15</f>
        <v>15</v>
      </c>
      <c r="B16" s="26" t="n">
        <v>813</v>
      </c>
      <c r="C16" s="27" t="s">
        <v>53</v>
      </c>
      <c r="D16" s="28" t="s">
        <v>54</v>
      </c>
      <c r="E16" s="28" t="s">
        <v>55</v>
      </c>
      <c r="F16" s="29" t="s">
        <v>20</v>
      </c>
      <c r="G16" s="30" t="n">
        <f aca="false">K16+M16+O16+Q16+S16</f>
        <v>0</v>
      </c>
      <c r="H16" s="31" t="n">
        <v>1</v>
      </c>
      <c r="I16" s="31" t="n">
        <v>4625.89</v>
      </c>
      <c r="J16" s="32" t="n">
        <v>0</v>
      </c>
      <c r="K16" s="33" t="n">
        <f aca="false">J16/I16*$K$181*$K$182</f>
        <v>0</v>
      </c>
      <c r="L16" s="34" t="n">
        <v>0</v>
      </c>
      <c r="M16" s="30" t="n">
        <f aca="false">L16/I16*$M$181*$M$182</f>
        <v>0</v>
      </c>
      <c r="N16" s="35"/>
      <c r="O16" s="30" t="n">
        <f aca="false">N16/I16*$O$181*$O$182</f>
        <v>0</v>
      </c>
      <c r="P16" s="35"/>
      <c r="Q16" s="30" t="n">
        <f aca="false">P16/I16*$Q$181*$Q$182</f>
        <v>0</v>
      </c>
      <c r="R16" s="41"/>
      <c r="S16" s="36" t="n">
        <f aca="false">R16/I16*$S$181*$S$182</f>
        <v>0</v>
      </c>
      <c r="T16" s="37"/>
    </row>
    <row r="17" s="12" customFormat="true" ht="14" hidden="false" customHeight="false" outlineLevel="0" collapsed="false">
      <c r="A17" s="11" t="n">
        <f aca="false">1+A16</f>
        <v>16</v>
      </c>
      <c r="B17" s="26" t="n">
        <v>748</v>
      </c>
      <c r="C17" s="49" t="s">
        <v>56</v>
      </c>
      <c r="D17" s="28" t="s">
        <v>57</v>
      </c>
      <c r="E17" s="28" t="s">
        <v>58</v>
      </c>
      <c r="F17" s="29" t="s">
        <v>27</v>
      </c>
      <c r="G17" s="30" t="n">
        <f aca="false">K17+M17+O17+Q17+S17</f>
        <v>0</v>
      </c>
      <c r="H17" s="31" t="n">
        <v>1</v>
      </c>
      <c r="I17" s="31" t="n">
        <v>4258.7</v>
      </c>
      <c r="J17" s="32" t="n">
        <v>0</v>
      </c>
      <c r="K17" s="33" t="n">
        <f aca="false">J17/I17*$K$181*$K$182</f>
        <v>0</v>
      </c>
      <c r="L17" s="34" t="n">
        <v>0</v>
      </c>
      <c r="M17" s="30" t="n">
        <f aca="false">L17/I17*$M$181*$M$182</f>
        <v>0</v>
      </c>
      <c r="N17" s="35" t="n">
        <v>0</v>
      </c>
      <c r="O17" s="30" t="n">
        <f aca="false">N17/I17*$O$181*$O$182</f>
        <v>0</v>
      </c>
      <c r="P17" s="35" t="n">
        <v>0</v>
      </c>
      <c r="Q17" s="30" t="n">
        <f aca="false">P17/I17*$Q$181*$Q$182</f>
        <v>0</v>
      </c>
      <c r="R17" s="41" t="n">
        <v>0</v>
      </c>
      <c r="S17" s="36" t="n">
        <f aca="false">R17/I17*$S$181*$S$182</f>
        <v>0</v>
      </c>
      <c r="T17" s="37"/>
    </row>
    <row r="18" s="12" customFormat="true" ht="14" hidden="false" customHeight="false" outlineLevel="0" collapsed="false">
      <c r="A18" s="11" t="n">
        <f aca="false">1+A17</f>
        <v>17</v>
      </c>
      <c r="B18" s="26" t="n">
        <v>872</v>
      </c>
      <c r="C18" s="27" t="s">
        <v>59</v>
      </c>
      <c r="D18" s="28" t="s">
        <v>60</v>
      </c>
      <c r="E18" s="28" t="s">
        <v>61</v>
      </c>
      <c r="F18" s="29" t="s">
        <v>20</v>
      </c>
      <c r="G18" s="30" t="n">
        <f aca="false">K18+M18+O18+Q18+S18</f>
        <v>0</v>
      </c>
      <c r="H18" s="31" t="n">
        <v>1</v>
      </c>
      <c r="I18" s="31" t="n">
        <v>3404.8</v>
      </c>
      <c r="J18" s="32" t="n">
        <v>0</v>
      </c>
      <c r="K18" s="33" t="n">
        <f aca="false">J18/I18*$K$181*$K$182</f>
        <v>0</v>
      </c>
      <c r="L18" s="34" t="n">
        <v>0</v>
      </c>
      <c r="M18" s="30" t="n">
        <f aca="false">L18/I18*$M$181*$M$182</f>
        <v>0</v>
      </c>
      <c r="N18" s="35" t="n">
        <v>0</v>
      </c>
      <c r="O18" s="30" t="n">
        <f aca="false">N18/I18*$O$181*$O$182</f>
        <v>0</v>
      </c>
      <c r="P18" s="35" t="n">
        <v>0</v>
      </c>
      <c r="Q18" s="30" t="n">
        <f aca="false">P18/I18*$Q$181*$Q$182</f>
        <v>0</v>
      </c>
      <c r="R18" s="35" t="n">
        <v>0</v>
      </c>
      <c r="S18" s="36" t="n">
        <f aca="false">R18/I18*$S$181*$S$182</f>
        <v>0</v>
      </c>
      <c r="T18" s="37"/>
    </row>
    <row r="19" s="12" customFormat="true" ht="14" hidden="false" customHeight="false" outlineLevel="0" collapsed="false">
      <c r="A19" s="11" t="n">
        <f aca="false">1+A18</f>
        <v>18</v>
      </c>
      <c r="B19" s="26" t="n">
        <v>875</v>
      </c>
      <c r="C19" s="27" t="s">
        <v>62</v>
      </c>
      <c r="D19" s="28" t="s">
        <v>63</v>
      </c>
      <c r="E19" s="28" t="s">
        <v>64</v>
      </c>
      <c r="F19" s="29" t="s">
        <v>20</v>
      </c>
      <c r="G19" s="30" t="n">
        <f aca="false">K19+M19+O19+Q19+S19</f>
        <v>0</v>
      </c>
      <c r="H19" s="31" t="n">
        <v>1</v>
      </c>
      <c r="I19" s="31" t="n">
        <v>2189.6</v>
      </c>
      <c r="J19" s="32" t="n">
        <v>0</v>
      </c>
      <c r="K19" s="33" t="n">
        <f aca="false">J19/I19*$K$181*$K$182</f>
        <v>0</v>
      </c>
      <c r="L19" s="34" t="n">
        <v>0</v>
      </c>
      <c r="M19" s="30" t="n">
        <f aca="false">L19/I19*$M$181*$M$182</f>
        <v>0</v>
      </c>
      <c r="N19" s="35" t="n">
        <v>0</v>
      </c>
      <c r="O19" s="30" t="n">
        <f aca="false">N19/I19*$O$181*$O$182</f>
        <v>0</v>
      </c>
      <c r="P19" s="35" t="n">
        <v>0</v>
      </c>
      <c r="Q19" s="30" t="n">
        <f aca="false">P19/I19*$Q$181*$Q$182</f>
        <v>0</v>
      </c>
      <c r="R19" s="35" t="n">
        <v>0</v>
      </c>
      <c r="S19" s="36" t="n">
        <f aca="false">R19/I19*$S$181*$S$182</f>
        <v>0</v>
      </c>
      <c r="T19" s="37"/>
    </row>
    <row r="20" s="12" customFormat="true" ht="24.55" hidden="false" customHeight="false" outlineLevel="0" collapsed="false">
      <c r="A20" s="11" t="n">
        <f aca="false">1+A19</f>
        <v>19</v>
      </c>
      <c r="B20" s="43" t="n">
        <v>25</v>
      </c>
      <c r="C20" s="27" t="s">
        <v>65</v>
      </c>
      <c r="D20" s="50" t="n">
        <v>1106193004576</v>
      </c>
      <c r="E20" s="50" t="n">
        <v>6166075379</v>
      </c>
      <c r="F20" s="29" t="s">
        <v>27</v>
      </c>
      <c r="G20" s="33" t="n">
        <f aca="false">K20+M20+O20+Q20+S20</f>
        <v>1.5132393309061</v>
      </c>
      <c r="H20" s="47" t="n">
        <v>2</v>
      </c>
      <c r="I20" s="51" t="n">
        <v>33041.7</v>
      </c>
      <c r="J20" s="32" t="n">
        <v>1</v>
      </c>
      <c r="K20" s="33" t="n">
        <f aca="false">J20/I20*$K$181*$K$182</f>
        <v>1.5132393309061</v>
      </c>
      <c r="L20" s="52" t="n">
        <v>0</v>
      </c>
      <c r="M20" s="33" t="n">
        <f aca="false">L20/I20*$M$181*$M$182</f>
        <v>0</v>
      </c>
      <c r="N20" s="43" t="n">
        <v>0</v>
      </c>
      <c r="O20" s="33" t="n">
        <f aca="false">N20/I20*$O$181*$O$182</f>
        <v>0</v>
      </c>
      <c r="P20" s="43" t="n">
        <v>0</v>
      </c>
      <c r="Q20" s="33" t="n">
        <f aca="false">P20/I20*$Q$181*$Q$182</f>
        <v>0</v>
      </c>
      <c r="R20" s="53" t="n">
        <v>0</v>
      </c>
      <c r="S20" s="54" t="n">
        <f aca="false">R20/I20*$S$181*$S$182</f>
        <v>0</v>
      </c>
      <c r="T20" s="11"/>
    </row>
    <row r="21" s="12" customFormat="true" ht="24.55" hidden="false" customHeight="false" outlineLevel="0" collapsed="false">
      <c r="A21" s="11" t="n">
        <f aca="false">1+A20</f>
        <v>20</v>
      </c>
      <c r="B21" s="26" t="n">
        <v>857</v>
      </c>
      <c r="C21" s="27" t="s">
        <v>66</v>
      </c>
      <c r="D21" s="28" t="n">
        <v>1216100003954</v>
      </c>
      <c r="E21" s="28" t="n">
        <v>6165228110</v>
      </c>
      <c r="F21" s="29" t="s">
        <v>27</v>
      </c>
      <c r="G21" s="30" t="n">
        <f aca="false">K21+M21+O21+Q21+S21</f>
        <v>1.52014265018629</v>
      </c>
      <c r="H21" s="31" t="n">
        <v>2</v>
      </c>
      <c r="I21" s="31" t="n">
        <v>65783.3</v>
      </c>
      <c r="J21" s="32" t="n">
        <v>2</v>
      </c>
      <c r="K21" s="33" t="n">
        <f aca="false">J21/I21*$K$181*$K$182</f>
        <v>1.52014265018629</v>
      </c>
      <c r="L21" s="34" t="n">
        <v>0</v>
      </c>
      <c r="M21" s="30" t="n">
        <f aca="false">L21/I21*$M$181*$M$182</f>
        <v>0</v>
      </c>
      <c r="N21" s="35" t="n">
        <v>0</v>
      </c>
      <c r="O21" s="30" t="n">
        <f aca="false">N21/I21*$O$181*$O$182</f>
        <v>0</v>
      </c>
      <c r="P21" s="35" t="n">
        <v>0</v>
      </c>
      <c r="Q21" s="30" t="n">
        <f aca="false">P21/I21*$Q$181*$Q$182</f>
        <v>0</v>
      </c>
      <c r="R21" s="35" t="n">
        <v>0</v>
      </c>
      <c r="S21" s="36" t="n">
        <f aca="false">R21/I21*$S$181*$S$182</f>
        <v>0</v>
      </c>
      <c r="T21" s="37"/>
    </row>
    <row r="22" s="12" customFormat="true" ht="24.55" hidden="false" customHeight="false" outlineLevel="0" collapsed="false">
      <c r="A22" s="11" t="n">
        <f aca="false">1+A21</f>
        <v>21</v>
      </c>
      <c r="B22" s="43" t="n">
        <v>214</v>
      </c>
      <c r="C22" s="27" t="s">
        <v>67</v>
      </c>
      <c r="D22" s="50" t="n">
        <v>1106193004136</v>
      </c>
      <c r="E22" s="50" t="n">
        <v>6166075153</v>
      </c>
      <c r="F22" s="29" t="s">
        <v>27</v>
      </c>
      <c r="G22" s="33" t="n">
        <f aca="false">K22+M22+O22+Q22+S22</f>
        <v>1.53322028389107</v>
      </c>
      <c r="H22" s="47" t="n">
        <v>4</v>
      </c>
      <c r="I22" s="51" t="n">
        <v>32611.1</v>
      </c>
      <c r="J22" s="32" t="n">
        <v>1</v>
      </c>
      <c r="K22" s="33" t="n">
        <f aca="false">J22/I22*$K$181*$K$182</f>
        <v>1.53322028389107</v>
      </c>
      <c r="L22" s="52" t="n">
        <v>0</v>
      </c>
      <c r="M22" s="33" t="n">
        <f aca="false">L22/I22*$M$181*$M$182</f>
        <v>0</v>
      </c>
      <c r="N22" s="43" t="n">
        <v>0</v>
      </c>
      <c r="O22" s="33" t="n">
        <f aca="false">N22/I22*$O$181*$O$182</f>
        <v>0</v>
      </c>
      <c r="P22" s="43" t="n">
        <v>0</v>
      </c>
      <c r="Q22" s="33" t="n">
        <f aca="false">P22/I22*$Q$181*$Q$182</f>
        <v>0</v>
      </c>
      <c r="R22" s="53" t="n">
        <v>0</v>
      </c>
      <c r="S22" s="54" t="n">
        <f aca="false">R22/I22*$S$181*$S$182</f>
        <v>0</v>
      </c>
      <c r="T22" s="11"/>
    </row>
    <row r="23" s="12" customFormat="true" ht="13.8" hidden="false" customHeight="false" outlineLevel="0" collapsed="false">
      <c r="A23" s="11" t="n">
        <f aca="false">1+A22</f>
        <v>22</v>
      </c>
      <c r="B23" s="43" t="n">
        <v>566</v>
      </c>
      <c r="C23" s="27" t="s">
        <v>68</v>
      </c>
      <c r="D23" s="45" t="n">
        <v>1186196049445</v>
      </c>
      <c r="E23" s="45" t="s">
        <v>69</v>
      </c>
      <c r="F23" s="29" t="s">
        <v>27</v>
      </c>
      <c r="G23" s="33" t="n">
        <f aca="false">K23+M23+O23+Q23+S23</f>
        <v>1.75346001497455</v>
      </c>
      <c r="H23" s="47" t="n">
        <v>7</v>
      </c>
      <c r="I23" s="48" t="n">
        <v>85545.15</v>
      </c>
      <c r="J23" s="32" t="n">
        <v>3</v>
      </c>
      <c r="K23" s="33" t="n">
        <f aca="false">J23/I23*$K$181*$K$182</f>
        <v>1.75346001497455</v>
      </c>
      <c r="L23" s="34" t="n">
        <v>0</v>
      </c>
      <c r="M23" s="33" t="n">
        <f aca="false">L23/I23*$M$181*$M$182</f>
        <v>0</v>
      </c>
      <c r="N23" s="55" t="n">
        <v>0</v>
      </c>
      <c r="O23" s="33" t="n">
        <f aca="false">N23/I23*$O$181*$O$182</f>
        <v>0</v>
      </c>
      <c r="P23" s="55" t="n">
        <v>0</v>
      </c>
      <c r="Q23" s="33" t="n">
        <f aca="false">P23/I23*$Q$181*$Q$182</f>
        <v>0</v>
      </c>
      <c r="R23" s="42" t="n">
        <v>0</v>
      </c>
      <c r="S23" s="54" t="n">
        <f aca="false">R23/I23*$S$181*$S$182</f>
        <v>0</v>
      </c>
      <c r="T23" s="11"/>
    </row>
    <row r="24" s="12" customFormat="true" ht="13.8" hidden="false" customHeight="false" outlineLevel="0" collapsed="false">
      <c r="A24" s="11" t="n">
        <f aca="false">1+A23</f>
        <v>23</v>
      </c>
      <c r="B24" s="43" t="n">
        <v>38</v>
      </c>
      <c r="C24" s="27" t="s">
        <v>70</v>
      </c>
      <c r="D24" s="50" t="n">
        <v>1126164012886</v>
      </c>
      <c r="E24" s="50" t="n">
        <v>6164308540</v>
      </c>
      <c r="F24" s="29" t="s">
        <v>27</v>
      </c>
      <c r="G24" s="33" t="n">
        <f aca="false">K24+M24+O24+Q24+S24</f>
        <v>2.38753202128103</v>
      </c>
      <c r="H24" s="47" t="n">
        <v>4</v>
      </c>
      <c r="I24" s="51" t="n">
        <v>83768.51</v>
      </c>
      <c r="J24" s="32" t="n">
        <v>4</v>
      </c>
      <c r="K24" s="33" t="n">
        <f aca="false">J24/I24*$K$181*$K$182</f>
        <v>2.38753202128103</v>
      </c>
      <c r="L24" s="52" t="n">
        <v>0</v>
      </c>
      <c r="M24" s="33" t="n">
        <f aca="false">L24/I24*$M$181*$M$182</f>
        <v>0</v>
      </c>
      <c r="N24" s="43" t="n">
        <v>0</v>
      </c>
      <c r="O24" s="33" t="n">
        <f aca="false">N24/I24*$O$181*$O$182</f>
        <v>0</v>
      </c>
      <c r="P24" s="43" t="n">
        <v>0</v>
      </c>
      <c r="Q24" s="33" t="n">
        <f aca="false">P24/I24*$Q$181*$Q$182</f>
        <v>0</v>
      </c>
      <c r="R24" s="53" t="n">
        <v>0</v>
      </c>
      <c r="S24" s="54" t="n">
        <f aca="false">R24/I24*$S$181*$S$182</f>
        <v>0</v>
      </c>
      <c r="T24" s="11"/>
    </row>
    <row r="25" s="12" customFormat="true" ht="13.8" hidden="false" customHeight="false" outlineLevel="0" collapsed="false">
      <c r="A25" s="11" t="n">
        <f aca="false">1+A24</f>
        <v>24</v>
      </c>
      <c r="B25" s="56" t="n">
        <v>494</v>
      </c>
      <c r="C25" s="57" t="s">
        <v>71</v>
      </c>
      <c r="D25" s="58" t="s">
        <v>72</v>
      </c>
      <c r="E25" s="58" t="s">
        <v>73</v>
      </c>
      <c r="F25" s="29" t="s">
        <v>27</v>
      </c>
      <c r="G25" s="33" t="n">
        <f aca="false">K25+M25+O25+Q25+S25</f>
        <v>2.45558213435216</v>
      </c>
      <c r="H25" s="47" t="n">
        <v>30</v>
      </c>
      <c r="I25" s="59" t="n">
        <v>366511.87</v>
      </c>
      <c r="J25" s="32" t="n">
        <v>18</v>
      </c>
      <c r="K25" s="33" t="n">
        <f aca="false">J25/I25*$K$181*$K$182</f>
        <v>2.45558213435216</v>
      </c>
      <c r="L25" s="52" t="n">
        <v>0</v>
      </c>
      <c r="M25" s="33" t="n">
        <f aca="false">L25/I25*$M$181*$M$182</f>
        <v>0</v>
      </c>
      <c r="N25" s="43" t="n">
        <v>0</v>
      </c>
      <c r="O25" s="33" t="n">
        <f aca="false">N25/I25*$O$181*$O$182</f>
        <v>0</v>
      </c>
      <c r="P25" s="43" t="n">
        <v>0</v>
      </c>
      <c r="Q25" s="33" t="n">
        <f aca="false">P25/I25*$Q$181*$Q$182</f>
        <v>0</v>
      </c>
      <c r="R25" s="53" t="n">
        <v>0</v>
      </c>
      <c r="S25" s="54" t="n">
        <f aca="false">R25/I25*$S$181*$S$182</f>
        <v>0</v>
      </c>
      <c r="T25" s="11"/>
    </row>
    <row r="26" s="12" customFormat="true" ht="13.8" hidden="false" customHeight="false" outlineLevel="0" collapsed="false">
      <c r="A26" s="11" t="n">
        <f aca="false">1+A25</f>
        <v>25</v>
      </c>
      <c r="B26" s="11" t="n">
        <v>348</v>
      </c>
      <c r="C26" s="60" t="s">
        <v>74</v>
      </c>
      <c r="D26" s="50" t="n">
        <v>1136191001847</v>
      </c>
      <c r="E26" s="50" t="n">
        <v>6148655673</v>
      </c>
      <c r="F26" s="29" t="s">
        <v>27</v>
      </c>
      <c r="G26" s="33" t="n">
        <f aca="false">K26+M26+O26+Q26+S26</f>
        <v>2.5898100814573</v>
      </c>
      <c r="H26" s="61" t="n">
        <v>13</v>
      </c>
      <c r="I26" s="51" t="n">
        <v>231677.22</v>
      </c>
      <c r="J26" s="62" t="n">
        <v>12</v>
      </c>
      <c r="K26" s="33" t="n">
        <f aca="false">J26/I26*$K$181*$K$182</f>
        <v>2.5898100814573</v>
      </c>
      <c r="L26" s="11" t="n">
        <v>0</v>
      </c>
      <c r="M26" s="33" t="n">
        <f aca="false">L26/I26*$M$187*$M$188</f>
        <v>0</v>
      </c>
      <c r="N26" s="43" t="n">
        <v>0</v>
      </c>
      <c r="O26" s="33" t="n">
        <f aca="false">N26/I26*$O$187*$O$188</f>
        <v>0</v>
      </c>
      <c r="P26" s="11" t="n">
        <v>0</v>
      </c>
      <c r="Q26" s="33" t="n">
        <f aca="false">P26/I26*$Q$187*$Q$188</f>
        <v>0</v>
      </c>
      <c r="R26" s="63" t="n">
        <v>1</v>
      </c>
      <c r="S26" s="54" t="n">
        <f aca="false">R26/I26*$S$187*$S$188</f>
        <v>0</v>
      </c>
      <c r="T26" s="11"/>
    </row>
    <row r="27" s="12" customFormat="true" ht="13.8" hidden="false" customHeight="false" outlineLevel="0" collapsed="false">
      <c r="A27" s="11" t="n">
        <f aca="false">1+A26</f>
        <v>26</v>
      </c>
      <c r="B27" s="43" t="n">
        <v>691</v>
      </c>
      <c r="C27" s="60" t="s">
        <v>75</v>
      </c>
      <c r="D27" s="28" t="s">
        <v>76</v>
      </c>
      <c r="E27" s="28" t="s">
        <v>77</v>
      </c>
      <c r="F27" s="29" t="s">
        <v>27</v>
      </c>
      <c r="G27" s="30" t="n">
        <f aca="false">K27+M27+O27+Q27+S27</f>
        <v>2.8111874504681</v>
      </c>
      <c r="H27" s="31" t="n">
        <v>16</v>
      </c>
      <c r="I27" s="31" t="n">
        <v>409079.8</v>
      </c>
      <c r="J27" s="32" t="n">
        <v>23</v>
      </c>
      <c r="K27" s="33" t="n">
        <f aca="false">J27/I27*$K$181*$K$182</f>
        <v>2.8111874504681</v>
      </c>
      <c r="L27" s="34" t="n">
        <v>0</v>
      </c>
      <c r="M27" s="30" t="n">
        <f aca="false">L27/I27*$M$181*$M$182</f>
        <v>0</v>
      </c>
      <c r="N27" s="64" t="n">
        <v>0</v>
      </c>
      <c r="O27" s="30" t="n">
        <f aca="false">N27/I27*$O$181*$O$182</f>
        <v>0</v>
      </c>
      <c r="P27" s="64" t="n">
        <v>0</v>
      </c>
      <c r="Q27" s="30" t="n">
        <f aca="false">P27/I27*$Q$181*$Q$182</f>
        <v>0</v>
      </c>
      <c r="R27" s="64" t="n">
        <v>0</v>
      </c>
      <c r="S27" s="36" t="n">
        <f aca="false">R27/I27*$S$181*$S$182</f>
        <v>0</v>
      </c>
      <c r="T27" s="11"/>
    </row>
    <row r="28" s="12" customFormat="true" ht="23.85" hidden="false" customHeight="false" outlineLevel="0" collapsed="false">
      <c r="A28" s="11" t="n">
        <f aca="false">1+A27</f>
        <v>27</v>
      </c>
      <c r="B28" s="43" t="n">
        <v>41</v>
      </c>
      <c r="C28" s="27" t="s">
        <v>78</v>
      </c>
      <c r="D28" s="50" t="n">
        <v>1106193007260</v>
      </c>
      <c r="E28" s="50" t="n">
        <v>6161059856</v>
      </c>
      <c r="F28" s="29" t="s">
        <v>27</v>
      </c>
      <c r="G28" s="33" t="n">
        <f aca="false">K28+M28+O28+Q28+S28</f>
        <v>3.36379303994218</v>
      </c>
      <c r="H28" s="47" t="n">
        <v>8</v>
      </c>
      <c r="I28" s="51" t="n">
        <v>59456.69</v>
      </c>
      <c r="J28" s="32" t="n">
        <v>4</v>
      </c>
      <c r="K28" s="33" t="n">
        <f aca="false">J28/I28*$K$181*$K$182</f>
        <v>3.36379303994218</v>
      </c>
      <c r="L28" s="52" t="n">
        <v>0</v>
      </c>
      <c r="M28" s="33" t="n">
        <f aca="false">L28/I28*$M$181*$M$182</f>
        <v>0</v>
      </c>
      <c r="N28" s="43" t="n">
        <v>0</v>
      </c>
      <c r="O28" s="33" t="n">
        <f aca="false">N28/I28*$O$181*$O$182</f>
        <v>0</v>
      </c>
      <c r="P28" s="43" t="n">
        <v>0</v>
      </c>
      <c r="Q28" s="33" t="n">
        <f aca="false">P28/I28*$Q$181*$Q$182</f>
        <v>0</v>
      </c>
      <c r="R28" s="53" t="n">
        <v>0</v>
      </c>
      <c r="S28" s="54" t="n">
        <f aca="false">R28/I28*$S$181*$S$182</f>
        <v>0</v>
      </c>
      <c r="T28" s="11"/>
    </row>
    <row r="29" s="12" customFormat="true" ht="14" hidden="false" customHeight="false" outlineLevel="0" collapsed="false">
      <c r="A29" s="11" t="n">
        <f aca="false">1+A28</f>
        <v>28</v>
      </c>
      <c r="B29" s="43" t="n">
        <v>634</v>
      </c>
      <c r="C29" s="49" t="s">
        <v>79</v>
      </c>
      <c r="D29" s="28" t="s">
        <v>80</v>
      </c>
      <c r="E29" s="65" t="s">
        <v>81</v>
      </c>
      <c r="F29" s="29" t="s">
        <v>27</v>
      </c>
      <c r="G29" s="30" t="n">
        <f aca="false">K29+M29+O29+Q29+S29</f>
        <v>4.01094453064261</v>
      </c>
      <c r="H29" s="66" t="n">
        <v>3</v>
      </c>
      <c r="I29" s="51" t="n">
        <v>149590.7</v>
      </c>
      <c r="J29" s="32" t="n">
        <v>12</v>
      </c>
      <c r="K29" s="33" t="n">
        <f aca="false">J29/I29*$K$181*$K$182</f>
        <v>4.01094453064261</v>
      </c>
      <c r="L29" s="34" t="n">
        <v>0</v>
      </c>
      <c r="M29" s="30" t="n">
        <f aca="false">L29/I29*$M$181*$M$182</f>
        <v>0</v>
      </c>
      <c r="N29" s="35" t="n">
        <v>0</v>
      </c>
      <c r="O29" s="30" t="n">
        <f aca="false">N29/I29*$O$181*$O$182</f>
        <v>0</v>
      </c>
      <c r="P29" s="35" t="n">
        <v>0</v>
      </c>
      <c r="Q29" s="30" t="n">
        <f aca="false">P29/I29*$Q$181*$Q$182</f>
        <v>0</v>
      </c>
      <c r="R29" s="41" t="n">
        <v>0</v>
      </c>
      <c r="S29" s="36" t="n">
        <f aca="false">R29/I29*$S$181*$S$182</f>
        <v>0</v>
      </c>
      <c r="T29" s="37"/>
    </row>
    <row r="30" s="12" customFormat="true" ht="13.8" hidden="false" customHeight="false" outlineLevel="0" collapsed="false">
      <c r="A30" s="11" t="n">
        <f aca="false">1+A29</f>
        <v>29</v>
      </c>
      <c r="B30" s="56" t="n">
        <v>404</v>
      </c>
      <c r="C30" s="57" t="s">
        <v>82</v>
      </c>
      <c r="D30" s="50" t="n">
        <v>1076161000695</v>
      </c>
      <c r="E30" s="50" t="n">
        <v>6161047924</v>
      </c>
      <c r="F30" s="29" t="s">
        <v>27</v>
      </c>
      <c r="G30" s="33" t="n">
        <f aca="false">K30+M30+O30+Q30+S30</f>
        <v>4.05308395581948</v>
      </c>
      <c r="H30" s="66" t="n">
        <v>30</v>
      </c>
      <c r="I30" s="51" t="n">
        <v>209716.85</v>
      </c>
      <c r="J30" s="32" t="n">
        <v>17</v>
      </c>
      <c r="K30" s="33" t="n">
        <f aca="false">J30/I30*$K$181*$K$182</f>
        <v>4.05308395581948</v>
      </c>
      <c r="L30" s="52" t="n">
        <v>0</v>
      </c>
      <c r="M30" s="33" t="n">
        <f aca="false">L30/I30*$M$181*$M$182</f>
        <v>0</v>
      </c>
      <c r="N30" s="43" t="n">
        <v>0</v>
      </c>
      <c r="O30" s="33" t="n">
        <f aca="false">N30/I30*$O$181*$O$182</f>
        <v>0</v>
      </c>
      <c r="P30" s="43" t="n">
        <v>0</v>
      </c>
      <c r="Q30" s="33" t="n">
        <f aca="false">P30/I30*$Q$181*$Q$182</f>
        <v>0</v>
      </c>
      <c r="R30" s="53" t="n">
        <v>0</v>
      </c>
      <c r="S30" s="54" t="n">
        <f aca="false">R30/I30*$S$181*$S$182</f>
        <v>0</v>
      </c>
      <c r="T30" s="11"/>
    </row>
    <row r="31" s="12" customFormat="true" ht="13.8" hidden="false" customHeight="false" outlineLevel="0" collapsed="false">
      <c r="A31" s="11" t="n">
        <f aca="false">1+A30</f>
        <v>30</v>
      </c>
      <c r="B31" s="43" t="n">
        <v>8</v>
      </c>
      <c r="C31" s="27" t="s">
        <v>83</v>
      </c>
      <c r="D31" s="50" t="n">
        <v>1116195006938</v>
      </c>
      <c r="E31" s="50" t="n">
        <v>6167103646</v>
      </c>
      <c r="F31" s="29" t="s">
        <v>27</v>
      </c>
      <c r="G31" s="33" t="n">
        <f aca="false">K31+M31+O31+Q31+S31</f>
        <v>4.25331918395818</v>
      </c>
      <c r="H31" s="47" t="n">
        <v>39</v>
      </c>
      <c r="I31" s="51" t="n">
        <v>235110.5</v>
      </c>
      <c r="J31" s="32" t="n">
        <v>10</v>
      </c>
      <c r="K31" s="33" t="n">
        <f aca="false">J31/I31*$K$181*$K$182</f>
        <v>2.12665959197909</v>
      </c>
      <c r="L31" s="52" t="n">
        <v>1</v>
      </c>
      <c r="M31" s="33" t="n">
        <f aca="false">L31/I31*$M$181*$M$182</f>
        <v>2.12665959197909</v>
      </c>
      <c r="N31" s="43" t="n">
        <v>0</v>
      </c>
      <c r="O31" s="33" t="n">
        <f aca="false">N31/I31*$O$181*$O$182</f>
        <v>0</v>
      </c>
      <c r="P31" s="43" t="n">
        <v>0</v>
      </c>
      <c r="Q31" s="33" t="n">
        <f aca="false">P31/I31*$Q$181*$Q$182</f>
        <v>0</v>
      </c>
      <c r="R31" s="53" t="n">
        <v>0</v>
      </c>
      <c r="S31" s="54" t="n">
        <f aca="false">R31/I31*$S$181*$S$182</f>
        <v>0</v>
      </c>
      <c r="T31" s="11"/>
    </row>
    <row r="32" s="12" customFormat="true" ht="14" hidden="false" customHeight="false" outlineLevel="0" collapsed="false">
      <c r="A32" s="11" t="n">
        <f aca="false">1+A31</f>
        <v>31</v>
      </c>
      <c r="B32" s="43" t="n">
        <v>644</v>
      </c>
      <c r="C32" s="49" t="s">
        <v>84</v>
      </c>
      <c r="D32" s="28" t="s">
        <v>85</v>
      </c>
      <c r="E32" s="65" t="s">
        <v>86</v>
      </c>
      <c r="F32" s="29" t="s">
        <v>27</v>
      </c>
      <c r="G32" s="30" t="n">
        <f aca="false">K32+M32+O32+Q32+S32</f>
        <v>4.3685577425041</v>
      </c>
      <c r="H32" s="66" t="n">
        <v>2</v>
      </c>
      <c r="I32" s="31" t="n">
        <v>45781.7</v>
      </c>
      <c r="J32" s="32" t="n">
        <v>4</v>
      </c>
      <c r="K32" s="33" t="n">
        <f aca="false">J32/I32*$K$181*$K$182</f>
        <v>4.3685577425041</v>
      </c>
      <c r="L32" s="34" t="n">
        <v>0</v>
      </c>
      <c r="M32" s="30" t="n">
        <f aca="false">L32/I32*$M$181*$M$182</f>
        <v>0</v>
      </c>
      <c r="N32" s="35" t="n">
        <v>0</v>
      </c>
      <c r="O32" s="30" t="n">
        <f aca="false">N32/I32*$O$181*$O$182</f>
        <v>0</v>
      </c>
      <c r="P32" s="35" t="n">
        <v>0</v>
      </c>
      <c r="Q32" s="30" t="n">
        <f aca="false">P32/I32*$Q$181*$Q$182</f>
        <v>0</v>
      </c>
      <c r="R32" s="41" t="n">
        <v>0</v>
      </c>
      <c r="S32" s="36" t="n">
        <f aca="false">R32/I32*$S$181*$S$182</f>
        <v>0</v>
      </c>
      <c r="T32" s="37"/>
    </row>
    <row r="33" s="12" customFormat="true" ht="14" hidden="false" customHeight="false" outlineLevel="0" collapsed="false">
      <c r="A33" s="11" t="n">
        <f aca="false">1+A32</f>
        <v>32</v>
      </c>
      <c r="B33" s="26" t="n">
        <v>717</v>
      </c>
      <c r="C33" s="49" t="s">
        <v>87</v>
      </c>
      <c r="D33" s="28" t="s">
        <v>88</v>
      </c>
      <c r="E33" s="28" t="s">
        <v>89</v>
      </c>
      <c r="F33" s="29" t="s">
        <v>27</v>
      </c>
      <c r="G33" s="30" t="n">
        <f aca="false">K33+M33+O33+Q33+S33</f>
        <v>4.67481168456091</v>
      </c>
      <c r="H33" s="31" t="n">
        <v>8</v>
      </c>
      <c r="I33" s="31" t="n">
        <v>53478.09</v>
      </c>
      <c r="J33" s="32" t="n">
        <v>5</v>
      </c>
      <c r="K33" s="33" t="n">
        <f aca="false">J33/I33*$K$181*$K$182</f>
        <v>4.67481168456091</v>
      </c>
      <c r="L33" s="34" t="n">
        <v>0</v>
      </c>
      <c r="M33" s="30" t="n">
        <f aca="false">L33/I33*$M$181*$M$182</f>
        <v>0</v>
      </c>
      <c r="N33" s="35" t="n">
        <v>0</v>
      </c>
      <c r="O33" s="30" t="n">
        <f aca="false">N33/I33*$O$181*$O$182</f>
        <v>0</v>
      </c>
      <c r="P33" s="35" t="n">
        <v>0</v>
      </c>
      <c r="Q33" s="30" t="n">
        <f aca="false">P33/I33*$Q$181*$Q$182</f>
        <v>0</v>
      </c>
      <c r="R33" s="41" t="n">
        <v>0</v>
      </c>
      <c r="S33" s="36" t="n">
        <f aca="false">R33/I33*$S$181*$S$182</f>
        <v>0</v>
      </c>
      <c r="T33" s="37"/>
    </row>
    <row r="34" s="12" customFormat="true" ht="14" hidden="false" customHeight="false" outlineLevel="0" collapsed="false">
      <c r="A34" s="11" t="n">
        <f aca="false">1+A33</f>
        <v>33</v>
      </c>
      <c r="B34" s="43" t="n">
        <v>611</v>
      </c>
      <c r="C34" s="60" t="s">
        <v>90</v>
      </c>
      <c r="D34" s="28" t="s">
        <v>91</v>
      </c>
      <c r="E34" s="28" t="s">
        <v>92</v>
      </c>
      <c r="F34" s="29" t="s">
        <v>27</v>
      </c>
      <c r="G34" s="33" t="n">
        <f aca="false">K34+M34+O34+Q34+S34</f>
        <v>4.67578132305908</v>
      </c>
      <c r="H34" s="66" t="n">
        <v>11</v>
      </c>
      <c r="I34" s="31" t="n">
        <v>53467</v>
      </c>
      <c r="J34" s="32" t="n">
        <v>5</v>
      </c>
      <c r="K34" s="33" t="n">
        <f aca="false">J34/I34*$K$181*$K$182</f>
        <v>4.67578132305908</v>
      </c>
      <c r="L34" s="34" t="n">
        <v>0</v>
      </c>
      <c r="M34" s="33" t="n">
        <f aca="false">L34/I34*$M$181*$M$182</f>
        <v>0</v>
      </c>
      <c r="N34" s="55" t="n">
        <v>0</v>
      </c>
      <c r="O34" s="33" t="n">
        <f aca="false">N34/I34*$O$181*$O$182</f>
        <v>0</v>
      </c>
      <c r="P34" s="55" t="n">
        <v>0</v>
      </c>
      <c r="Q34" s="33" t="n">
        <f aca="false">P34/I34*$Q$181*$Q$182</f>
        <v>0</v>
      </c>
      <c r="R34" s="42" t="n">
        <v>0</v>
      </c>
      <c r="S34" s="54" t="n">
        <f aca="false">R34/I34*$S$181*$S$182</f>
        <v>0</v>
      </c>
      <c r="T34" s="11"/>
    </row>
    <row r="35" s="12" customFormat="true" ht="13.8" hidden="false" customHeight="false" outlineLevel="0" collapsed="false">
      <c r="A35" s="11" t="n">
        <f aca="false">1+A34</f>
        <v>34</v>
      </c>
      <c r="B35" s="43" t="n">
        <v>276</v>
      </c>
      <c r="C35" s="27" t="s">
        <v>93</v>
      </c>
      <c r="D35" s="50" t="n">
        <v>1146194005440</v>
      </c>
      <c r="E35" s="50" t="n">
        <v>6162067948</v>
      </c>
      <c r="F35" s="29" t="s">
        <v>27</v>
      </c>
      <c r="G35" s="33" t="n">
        <f aca="false">K35+M35+O35+Q35+S35</f>
        <v>5.30103561847386</v>
      </c>
      <c r="H35" s="47" t="n">
        <v>31</v>
      </c>
      <c r="I35" s="51" t="n">
        <v>490470.2</v>
      </c>
      <c r="J35" s="32" t="n">
        <v>52</v>
      </c>
      <c r="K35" s="33" t="n">
        <f aca="false">J35/I35*$K$181*$K$182</f>
        <v>5.30103561847386</v>
      </c>
      <c r="L35" s="52" t="n">
        <v>0</v>
      </c>
      <c r="M35" s="33" t="n">
        <f aca="false">L35/I35*$M$181*$M$182</f>
        <v>0</v>
      </c>
      <c r="N35" s="43" t="n">
        <v>0</v>
      </c>
      <c r="O35" s="33" t="n">
        <f aca="false">N35/I35*$O$181*$O$182</f>
        <v>0</v>
      </c>
      <c r="P35" s="43" t="n">
        <v>0</v>
      </c>
      <c r="Q35" s="33" t="n">
        <f aca="false">P35/I35*$Q$181*$Q$182</f>
        <v>0</v>
      </c>
      <c r="R35" s="53" t="n">
        <v>0</v>
      </c>
      <c r="S35" s="54" t="n">
        <f aca="false">R35/I35*$S$181*$S$182</f>
        <v>0</v>
      </c>
      <c r="T35" s="11"/>
    </row>
    <row r="36" s="12" customFormat="true" ht="13.8" hidden="false" customHeight="false" outlineLevel="0" collapsed="false">
      <c r="A36" s="11" t="n">
        <f aca="false">1+A35</f>
        <v>35</v>
      </c>
      <c r="B36" s="43" t="n">
        <v>35</v>
      </c>
      <c r="C36" s="27" t="s">
        <v>94</v>
      </c>
      <c r="D36" s="50" t="n">
        <v>1076161004611</v>
      </c>
      <c r="E36" s="50" t="n">
        <v>6161049449</v>
      </c>
      <c r="F36" s="29" t="s">
        <v>27</v>
      </c>
      <c r="G36" s="33" t="n">
        <f aca="false">K36+M36+O36+Q36+S36</f>
        <v>5.41582183607011</v>
      </c>
      <c r="H36" s="47" t="n">
        <v>11</v>
      </c>
      <c r="I36" s="51" t="n">
        <v>110786.51</v>
      </c>
      <c r="J36" s="32" t="n">
        <v>12</v>
      </c>
      <c r="K36" s="33" t="n">
        <f aca="false">J36/I36*$K$181*$K$182</f>
        <v>5.41582183607011</v>
      </c>
      <c r="L36" s="52" t="n">
        <v>0</v>
      </c>
      <c r="M36" s="33" t="n">
        <f aca="false">L36/I36*$M$181*$M$182</f>
        <v>0</v>
      </c>
      <c r="N36" s="43" t="n">
        <v>0</v>
      </c>
      <c r="O36" s="33" t="n">
        <f aca="false">N36/I36*$O$181*$O$182</f>
        <v>0</v>
      </c>
      <c r="P36" s="43" t="n">
        <v>0</v>
      </c>
      <c r="Q36" s="33" t="n">
        <f aca="false">P36/I36*$Q$181*$Q$182</f>
        <v>0</v>
      </c>
      <c r="R36" s="53" t="n">
        <v>0</v>
      </c>
      <c r="S36" s="54" t="n">
        <f aca="false">R36/I36*$S$181*$S$182</f>
        <v>0</v>
      </c>
      <c r="T36" s="11"/>
    </row>
    <row r="37" s="12" customFormat="true" ht="13.8" hidden="false" customHeight="false" outlineLevel="0" collapsed="false">
      <c r="A37" s="11" t="n">
        <f aca="false">1+A36</f>
        <v>36</v>
      </c>
      <c r="B37" s="56" t="n">
        <v>399</v>
      </c>
      <c r="C37" s="57" t="s">
        <v>95</v>
      </c>
      <c r="D37" s="50" t="n">
        <v>1156196076442</v>
      </c>
      <c r="E37" s="50" t="n">
        <v>6161075946</v>
      </c>
      <c r="F37" s="29" t="s">
        <v>27</v>
      </c>
      <c r="G37" s="33" t="n">
        <f aca="false">K37+M37+O37+Q37+S37</f>
        <v>5.48942928050599</v>
      </c>
      <c r="H37" s="47" t="n">
        <v>3</v>
      </c>
      <c r="I37" s="51" t="n">
        <v>18216.83</v>
      </c>
      <c r="J37" s="32" t="n">
        <v>2</v>
      </c>
      <c r="K37" s="33" t="n">
        <f aca="false">J37/I37*$K$181*$K$182</f>
        <v>5.48942928050599</v>
      </c>
      <c r="L37" s="52" t="n">
        <v>0</v>
      </c>
      <c r="M37" s="33" t="n">
        <f aca="false">L37/I37*$M$181*$M$182</f>
        <v>0</v>
      </c>
      <c r="N37" s="43" t="n">
        <v>0</v>
      </c>
      <c r="O37" s="33" t="n">
        <f aca="false">N37/I37*$O$181*$O$182</f>
        <v>0</v>
      </c>
      <c r="P37" s="43" t="n">
        <v>0</v>
      </c>
      <c r="Q37" s="33" t="n">
        <f aca="false">P37/I37*$Q$181*$Q$182</f>
        <v>0</v>
      </c>
      <c r="R37" s="53" t="n">
        <v>0</v>
      </c>
      <c r="S37" s="54" t="n">
        <f aca="false">R37/I37*$S$181*$S$182</f>
        <v>0</v>
      </c>
      <c r="T37" s="11"/>
    </row>
    <row r="38" s="12" customFormat="true" ht="13.8" hidden="false" customHeight="false" outlineLevel="0" collapsed="false">
      <c r="A38" s="11" t="n">
        <f aca="false">1+A37</f>
        <v>37</v>
      </c>
      <c r="B38" s="11" t="n">
        <v>45</v>
      </c>
      <c r="C38" s="60" t="s">
        <v>96</v>
      </c>
      <c r="D38" s="50" t="n">
        <v>1136181001494</v>
      </c>
      <c r="E38" s="50" t="n">
        <v>6141043946</v>
      </c>
      <c r="F38" s="29" t="s">
        <v>27</v>
      </c>
      <c r="G38" s="33" t="n">
        <f aca="false">K38+M38+O38+Q38+S38</f>
        <v>5.69359866262248</v>
      </c>
      <c r="H38" s="67" t="n">
        <v>46</v>
      </c>
      <c r="I38" s="51" t="n">
        <v>245890.18</v>
      </c>
      <c r="J38" s="62" t="n">
        <v>28</v>
      </c>
      <c r="K38" s="33" t="n">
        <f aca="false">J38/I38*$K$181*$K$182</f>
        <v>5.69359866262248</v>
      </c>
      <c r="L38" s="11" t="n">
        <v>0</v>
      </c>
      <c r="M38" s="33" t="n">
        <f aca="false">L38/I38*$M$189*$M$190</f>
        <v>0</v>
      </c>
      <c r="N38" s="43" t="n">
        <v>0</v>
      </c>
      <c r="O38" s="33" t="n">
        <f aca="false">N38/I38*$O$189*$O$190</f>
        <v>0</v>
      </c>
      <c r="P38" s="11" t="n">
        <v>0</v>
      </c>
      <c r="Q38" s="33" t="n">
        <f aca="false">P38/I38*$Q$189*$Q$190</f>
        <v>0</v>
      </c>
      <c r="R38" s="63" t="n">
        <v>1</v>
      </c>
      <c r="S38" s="54" t="n">
        <f aca="false">R38/I38*$S$189*$S$190</f>
        <v>0</v>
      </c>
      <c r="T38" s="11"/>
    </row>
    <row r="39" s="12" customFormat="true" ht="14" hidden="false" customHeight="false" outlineLevel="0" collapsed="false">
      <c r="A39" s="11" t="n">
        <f aca="false">1+A38</f>
        <v>38</v>
      </c>
      <c r="B39" s="26" t="n">
        <v>689</v>
      </c>
      <c r="C39" s="49" t="s">
        <v>97</v>
      </c>
      <c r="D39" s="28" t="s">
        <v>98</v>
      </c>
      <c r="E39" s="28" t="n">
        <v>6165215023</v>
      </c>
      <c r="F39" s="29" t="s">
        <v>27</v>
      </c>
      <c r="G39" s="30" t="n">
        <f aca="false">K39+M39+O39+Q39+S39</f>
        <v>6.11007918662626</v>
      </c>
      <c r="H39" s="31" t="n">
        <v>3</v>
      </c>
      <c r="I39" s="31" t="n">
        <v>8183.2</v>
      </c>
      <c r="J39" s="32" t="n">
        <v>1</v>
      </c>
      <c r="K39" s="33" t="n">
        <f aca="false">J39/I39*$K$181*$K$182</f>
        <v>6.11007918662626</v>
      </c>
      <c r="L39" s="34" t="n">
        <v>0</v>
      </c>
      <c r="M39" s="30" t="n">
        <f aca="false">L39/I39*$M$181*$M$182</f>
        <v>0</v>
      </c>
      <c r="N39" s="35" t="n">
        <v>0</v>
      </c>
      <c r="O39" s="30" t="n">
        <f aca="false">N39/I39*$O$181*$O$182</f>
        <v>0</v>
      </c>
      <c r="P39" s="35" t="n">
        <v>0</v>
      </c>
      <c r="Q39" s="30" t="n">
        <f aca="false">P39/I39*$Q$181*$Q$182</f>
        <v>0</v>
      </c>
      <c r="R39" s="41" t="n">
        <v>0</v>
      </c>
      <c r="S39" s="36" t="n">
        <f aca="false">R39/I39*$S$181*$S$182</f>
        <v>0</v>
      </c>
      <c r="T39" s="37"/>
    </row>
    <row r="40" s="12" customFormat="true" ht="14" hidden="false" customHeight="false" outlineLevel="0" collapsed="false">
      <c r="A40" s="11" t="n">
        <f aca="false">1+A39</f>
        <v>39</v>
      </c>
      <c r="B40" s="26" t="n">
        <v>727</v>
      </c>
      <c r="C40" s="49" t="s">
        <v>99</v>
      </c>
      <c r="D40" s="28" t="s">
        <v>100</v>
      </c>
      <c r="E40" s="28" t="s">
        <v>101</v>
      </c>
      <c r="F40" s="29" t="s">
        <v>27</v>
      </c>
      <c r="G40" s="30" t="n">
        <f aca="false">K40+M40+O40+Q40+S40</f>
        <v>6.12244897959184</v>
      </c>
      <c r="H40" s="31" t="n">
        <v>10</v>
      </c>
      <c r="I40" s="31" t="n">
        <v>24500</v>
      </c>
      <c r="J40" s="32" t="n">
        <v>3</v>
      </c>
      <c r="K40" s="33" t="n">
        <f aca="false">J40/I40*$K$181*$K$182</f>
        <v>6.12244897959184</v>
      </c>
      <c r="L40" s="34" t="n">
        <v>0</v>
      </c>
      <c r="M40" s="30" t="n">
        <f aca="false">L40/I40*$M$181*$M$182</f>
        <v>0</v>
      </c>
      <c r="N40" s="35" t="n">
        <v>0</v>
      </c>
      <c r="O40" s="30" t="n">
        <f aca="false">N40/I40*$O$181*$O$182</f>
        <v>0</v>
      </c>
      <c r="P40" s="35" t="n">
        <v>0</v>
      </c>
      <c r="Q40" s="30" t="n">
        <f aca="false">P40/I40*$Q$181*$Q$182</f>
        <v>0</v>
      </c>
      <c r="R40" s="41" t="n">
        <v>0</v>
      </c>
      <c r="S40" s="36" t="n">
        <f aca="false">R40/I40*$S$181*$S$182</f>
        <v>0</v>
      </c>
      <c r="T40" s="37"/>
    </row>
    <row r="41" s="12" customFormat="true" ht="13.8" hidden="false" customHeight="false" outlineLevel="0" collapsed="false">
      <c r="A41" s="11" t="n">
        <f aca="false">1+A40</f>
        <v>40</v>
      </c>
      <c r="B41" s="56" t="n">
        <v>455</v>
      </c>
      <c r="C41" s="57" t="s">
        <v>102</v>
      </c>
      <c r="D41" s="58" t="s">
        <v>103</v>
      </c>
      <c r="E41" s="58" t="s">
        <v>104</v>
      </c>
      <c r="F41" s="29" t="s">
        <v>27</v>
      </c>
      <c r="G41" s="33" t="n">
        <f aca="false">K41+M41+O41+Q41+S41</f>
        <v>6.39305207924972</v>
      </c>
      <c r="H41" s="47" t="n">
        <v>24</v>
      </c>
      <c r="I41" s="51" t="n">
        <v>414512.5</v>
      </c>
      <c r="J41" s="32" t="n">
        <v>53</v>
      </c>
      <c r="K41" s="33" t="n">
        <f aca="false">J41/I41*$K$181*$K$182</f>
        <v>6.39305207924972</v>
      </c>
      <c r="L41" s="52" t="n">
        <v>0</v>
      </c>
      <c r="M41" s="33" t="n">
        <f aca="false">L41/I41*$M$181*$M$182</f>
        <v>0</v>
      </c>
      <c r="N41" s="43" t="n">
        <v>0</v>
      </c>
      <c r="O41" s="33" t="n">
        <f aca="false">N41/I41*$O$181*$O$182</f>
        <v>0</v>
      </c>
      <c r="P41" s="43" t="n">
        <v>0</v>
      </c>
      <c r="Q41" s="33" t="n">
        <f aca="false">P41/I41*$Q$181*$Q$182</f>
        <v>0</v>
      </c>
      <c r="R41" s="53" t="n">
        <v>0</v>
      </c>
      <c r="S41" s="54" t="n">
        <f aca="false">R41/I41*$S$181*$S$182</f>
        <v>0</v>
      </c>
      <c r="T41" s="11" t="s">
        <v>105</v>
      </c>
    </row>
    <row r="42" s="12" customFormat="true" ht="13.8" hidden="false" customHeight="false" outlineLevel="0" collapsed="false">
      <c r="A42" s="11" t="n">
        <f aca="false">1+A41</f>
        <v>41</v>
      </c>
      <c r="B42" s="26" t="n">
        <v>761</v>
      </c>
      <c r="C42" s="27" t="s">
        <v>106</v>
      </c>
      <c r="D42" s="28" t="s">
        <v>107</v>
      </c>
      <c r="E42" s="28" t="n">
        <v>6164134886</v>
      </c>
      <c r="F42" s="29" t="s">
        <v>27</v>
      </c>
      <c r="G42" s="30" t="n">
        <f aca="false">K42+M42+O42+Q42+S42</f>
        <v>6.99506148659047</v>
      </c>
      <c r="H42" s="31" t="n">
        <v>2</v>
      </c>
      <c r="I42" s="31" t="n">
        <v>35739.5</v>
      </c>
      <c r="J42" s="32" t="n">
        <v>5</v>
      </c>
      <c r="K42" s="33" t="n">
        <f aca="false">J42/I42*$K$181*$K$182</f>
        <v>6.99506148659047</v>
      </c>
      <c r="L42" s="34" t="n">
        <v>0</v>
      </c>
      <c r="M42" s="30" t="n">
        <f aca="false">L42/I42*$M$181*$M$182</f>
        <v>0</v>
      </c>
      <c r="N42" s="64" t="n">
        <v>0</v>
      </c>
      <c r="O42" s="30" t="n">
        <f aca="false">N42/I42*$O$181*$O$182</f>
        <v>0</v>
      </c>
      <c r="P42" s="64" t="n">
        <v>0</v>
      </c>
      <c r="Q42" s="30" t="n">
        <f aca="false">P42/I42*$Q$181*$Q$182</f>
        <v>0</v>
      </c>
      <c r="R42" s="64" t="n">
        <v>0</v>
      </c>
      <c r="S42" s="36" t="n">
        <f aca="false">R42/I42*$S$181*$S$182</f>
        <v>0</v>
      </c>
      <c r="T42" s="37"/>
    </row>
    <row r="43" s="12" customFormat="true" ht="13.8" hidden="false" customHeight="false" outlineLevel="0" collapsed="false">
      <c r="A43" s="11" t="n">
        <f aca="false">1+A42</f>
        <v>42</v>
      </c>
      <c r="B43" s="43" t="n">
        <v>618</v>
      </c>
      <c r="C43" s="49" t="s">
        <v>108</v>
      </c>
      <c r="D43" s="28" t="s">
        <v>109</v>
      </c>
      <c r="E43" s="65" t="s">
        <v>110</v>
      </c>
      <c r="F43" s="29" t="s">
        <v>27</v>
      </c>
      <c r="G43" s="30" t="n">
        <f aca="false">K43+M43+O43+Q43+S43</f>
        <v>7.08320642588487</v>
      </c>
      <c r="H43" s="66" t="n">
        <v>1</v>
      </c>
      <c r="I43" s="51" t="n">
        <v>14117.9</v>
      </c>
      <c r="J43" s="32" t="n">
        <v>2</v>
      </c>
      <c r="K43" s="33" t="n">
        <f aca="false">J43/I43*$K$181*$K$182</f>
        <v>7.08320642588487</v>
      </c>
      <c r="L43" s="34" t="n">
        <v>0</v>
      </c>
      <c r="M43" s="30" t="n">
        <f aca="false">L43/I43*$M$181*$M$182</f>
        <v>0</v>
      </c>
      <c r="N43" s="35" t="n">
        <v>0</v>
      </c>
      <c r="O43" s="30" t="n">
        <f aca="false">N43/I43*$O$181*$O$182</f>
        <v>0</v>
      </c>
      <c r="P43" s="35" t="n">
        <v>0</v>
      </c>
      <c r="Q43" s="30" t="n">
        <f aca="false">P43/I43*$Q$181*$Q$182</f>
        <v>0</v>
      </c>
      <c r="R43" s="41" t="n">
        <v>0</v>
      </c>
      <c r="S43" s="36" t="n">
        <f aca="false">R43/I43*$S$181*$S$182</f>
        <v>0</v>
      </c>
      <c r="T43" s="37"/>
    </row>
    <row r="44" s="12" customFormat="true" ht="13.8" hidden="false" customHeight="false" outlineLevel="0" collapsed="false">
      <c r="A44" s="11" t="n">
        <f aca="false">1+A43</f>
        <v>43</v>
      </c>
      <c r="B44" s="43" t="n">
        <v>108</v>
      </c>
      <c r="C44" s="27" t="s">
        <v>111</v>
      </c>
      <c r="D44" s="50" t="n">
        <v>1106193000198</v>
      </c>
      <c r="E44" s="50" t="n">
        <v>6161056728</v>
      </c>
      <c r="F44" s="29" t="s">
        <v>27</v>
      </c>
      <c r="G44" s="33" t="n">
        <f aca="false">K44+M44+O44+Q44+S44</f>
        <v>7.15285541988362</v>
      </c>
      <c r="H44" s="47" t="n">
        <v>12</v>
      </c>
      <c r="I44" s="51" t="n">
        <v>90872.8</v>
      </c>
      <c r="J44" s="32" t="n">
        <v>13</v>
      </c>
      <c r="K44" s="33" t="n">
        <f aca="false">J44/I44*$K$181*$K$182</f>
        <v>7.15285541988362</v>
      </c>
      <c r="L44" s="52" t="n">
        <v>0</v>
      </c>
      <c r="M44" s="33" t="n">
        <f aca="false">L44/I44*$M$181*$M$182</f>
        <v>0</v>
      </c>
      <c r="N44" s="43" t="n">
        <v>0</v>
      </c>
      <c r="O44" s="33" t="n">
        <f aca="false">N44/I44*$O$181*$O$182</f>
        <v>0</v>
      </c>
      <c r="P44" s="43" t="n">
        <v>0</v>
      </c>
      <c r="Q44" s="33" t="n">
        <f aca="false">P44/I44*$Q$181*$Q$182</f>
        <v>0</v>
      </c>
      <c r="R44" s="53" t="n">
        <v>0</v>
      </c>
      <c r="S44" s="54" t="n">
        <f aca="false">R44/I44*$S$181*$S$182</f>
        <v>0</v>
      </c>
      <c r="T44" s="11"/>
    </row>
    <row r="45" s="12" customFormat="true" ht="13.8" hidden="false" customHeight="false" outlineLevel="0" collapsed="false">
      <c r="A45" s="11" t="n">
        <f aca="false">1+A44</f>
        <v>44</v>
      </c>
      <c r="B45" s="43" t="n">
        <v>42</v>
      </c>
      <c r="C45" s="27" t="s">
        <v>112</v>
      </c>
      <c r="D45" s="50" t="n">
        <v>1106194003244</v>
      </c>
      <c r="E45" s="50" t="n">
        <v>6168032701</v>
      </c>
      <c r="F45" s="29" t="s">
        <v>27</v>
      </c>
      <c r="G45" s="33" t="n">
        <f aca="false">K45+M45+O45+Q45+S45</f>
        <v>7.20986474293742</v>
      </c>
      <c r="H45" s="47" t="n">
        <v>2</v>
      </c>
      <c r="I45" s="51" t="n">
        <v>48544.6</v>
      </c>
      <c r="J45" s="32" t="n">
        <v>7</v>
      </c>
      <c r="K45" s="33" t="n">
        <f aca="false">J45/I45*$K$181*$K$182</f>
        <v>7.20986474293742</v>
      </c>
      <c r="L45" s="52" t="n">
        <v>0</v>
      </c>
      <c r="M45" s="33" t="n">
        <f aca="false">L45/I45*$M$181*$M$182</f>
        <v>0</v>
      </c>
      <c r="N45" s="43" t="n">
        <v>0</v>
      </c>
      <c r="O45" s="33" t="n">
        <f aca="false">N45/I45*$O$181*$O$182</f>
        <v>0</v>
      </c>
      <c r="P45" s="43" t="n">
        <v>0</v>
      </c>
      <c r="Q45" s="33" t="n">
        <f aca="false">P45/I45*$Q$181*$Q$182</f>
        <v>0</v>
      </c>
      <c r="R45" s="53" t="n">
        <v>0</v>
      </c>
      <c r="S45" s="54" t="n">
        <f aca="false">R45/I45*$S$181*$S$182</f>
        <v>0</v>
      </c>
      <c r="T45" s="11"/>
    </row>
    <row r="46" s="12" customFormat="true" ht="13.8" hidden="false" customHeight="false" outlineLevel="0" collapsed="false">
      <c r="A46" s="11" t="n">
        <f aca="false">1+A45</f>
        <v>45</v>
      </c>
      <c r="B46" s="43" t="n">
        <v>21</v>
      </c>
      <c r="C46" s="27" t="s">
        <v>113</v>
      </c>
      <c r="D46" s="50" t="n">
        <v>1126193006884</v>
      </c>
      <c r="E46" s="50" t="n">
        <v>6161065480</v>
      </c>
      <c r="F46" s="29" t="s">
        <v>27</v>
      </c>
      <c r="G46" s="33" t="n">
        <f aca="false">K46+M46+O46+Q46+S46</f>
        <v>7.26256596830755</v>
      </c>
      <c r="H46" s="47" t="n">
        <v>8</v>
      </c>
      <c r="I46" s="51" t="n">
        <v>144577</v>
      </c>
      <c r="J46" s="32" t="n">
        <v>21</v>
      </c>
      <c r="K46" s="33" t="n">
        <f aca="false">J46/I46*$K$181*$K$182</f>
        <v>7.26256596830755</v>
      </c>
      <c r="L46" s="52" t="n">
        <v>0</v>
      </c>
      <c r="M46" s="33" t="n">
        <f aca="false">L46/I46*$M$181*$M$182</f>
        <v>0</v>
      </c>
      <c r="N46" s="43" t="n">
        <v>0</v>
      </c>
      <c r="O46" s="33" t="n">
        <f aca="false">N46/I46*$O$181*$O$182</f>
        <v>0</v>
      </c>
      <c r="P46" s="43" t="n">
        <v>0</v>
      </c>
      <c r="Q46" s="33" t="n">
        <f aca="false">P46/I46*$Q$181*$Q$182</f>
        <v>0</v>
      </c>
      <c r="R46" s="53" t="n">
        <v>0</v>
      </c>
      <c r="S46" s="54" t="n">
        <f aca="false">R46/I46*$S$181*$S$182</f>
        <v>0</v>
      </c>
      <c r="T46" s="11"/>
    </row>
    <row r="47" s="12" customFormat="true" ht="13.8" hidden="false" customHeight="false" outlineLevel="0" collapsed="false">
      <c r="A47" s="11" t="n">
        <f aca="false">1+A46</f>
        <v>46</v>
      </c>
      <c r="B47" s="56" t="n">
        <v>400</v>
      </c>
      <c r="C47" s="57" t="s">
        <v>114</v>
      </c>
      <c r="D47" s="50" t="n">
        <v>1156196072405</v>
      </c>
      <c r="E47" s="50" t="n">
        <v>6161075618</v>
      </c>
      <c r="F47" s="29" t="s">
        <v>27</v>
      </c>
      <c r="G47" s="33" t="n">
        <f aca="false">K47+M47+O47+Q47+S47</f>
        <v>7.2976469810493</v>
      </c>
      <c r="H47" s="47" t="n">
        <v>16</v>
      </c>
      <c r="I47" s="51" t="n">
        <v>116475.9</v>
      </c>
      <c r="J47" s="32" t="n">
        <v>17</v>
      </c>
      <c r="K47" s="33" t="n">
        <f aca="false">J47/I47*$K$181*$K$182</f>
        <v>7.2976469810493</v>
      </c>
      <c r="L47" s="52" t="n">
        <v>0</v>
      </c>
      <c r="M47" s="33" t="n">
        <f aca="false">L47/I47*$M$181*$M$182</f>
        <v>0</v>
      </c>
      <c r="N47" s="43" t="n">
        <v>0</v>
      </c>
      <c r="O47" s="33" t="n">
        <f aca="false">N47/I47*$O$181*$O$182</f>
        <v>0</v>
      </c>
      <c r="P47" s="43" t="n">
        <v>0</v>
      </c>
      <c r="Q47" s="33" t="n">
        <f aca="false">P47/I47*$Q$181*$Q$182</f>
        <v>0</v>
      </c>
      <c r="R47" s="53" t="n">
        <v>0</v>
      </c>
      <c r="S47" s="54" t="n">
        <f aca="false">R47/I47*$S$181*$S$182</f>
        <v>0</v>
      </c>
      <c r="T47" s="11" t="s">
        <v>115</v>
      </c>
    </row>
    <row r="48" s="12" customFormat="true" ht="13.8" hidden="false" customHeight="false" outlineLevel="0" collapsed="false">
      <c r="A48" s="11" t="n">
        <f aca="false">1+A47</f>
        <v>47</v>
      </c>
      <c r="B48" s="26" t="n">
        <v>695</v>
      </c>
      <c r="C48" s="49" t="s">
        <v>116</v>
      </c>
      <c r="D48" s="28" t="s">
        <v>117</v>
      </c>
      <c r="E48" s="28" t="s">
        <v>118</v>
      </c>
      <c r="F48" s="29" t="s">
        <v>27</v>
      </c>
      <c r="G48" s="30" t="n">
        <f aca="false">K48+M48+O48+Q48+S48</f>
        <v>7.32341672961318</v>
      </c>
      <c r="H48" s="66" t="n">
        <v>8</v>
      </c>
      <c r="I48" s="31" t="n">
        <v>47791.9</v>
      </c>
      <c r="J48" s="32" t="n">
        <v>7</v>
      </c>
      <c r="K48" s="33" t="n">
        <f aca="false">J48/I48*$K$181*$K$182</f>
        <v>7.32341672961318</v>
      </c>
      <c r="L48" s="34" t="n">
        <v>0</v>
      </c>
      <c r="M48" s="30" t="n">
        <f aca="false">L48/I48*$M$181*$M$182</f>
        <v>0</v>
      </c>
      <c r="N48" s="35" t="n">
        <v>0</v>
      </c>
      <c r="O48" s="30" t="n">
        <f aca="false">N48/I48*$O$181*$O$182</f>
        <v>0</v>
      </c>
      <c r="P48" s="35" t="n">
        <v>0</v>
      </c>
      <c r="Q48" s="30" t="n">
        <f aca="false">P48/I48*$Q$181*$Q$182</f>
        <v>0</v>
      </c>
      <c r="R48" s="41" t="n">
        <v>0</v>
      </c>
      <c r="S48" s="36" t="n">
        <f aca="false">R48/I48*$S$181*$S$182</f>
        <v>0</v>
      </c>
      <c r="T48" s="37"/>
    </row>
    <row r="49" s="12" customFormat="true" ht="13.8" hidden="false" customHeight="false" outlineLevel="0" collapsed="false">
      <c r="A49" s="11" t="n">
        <f aca="false">1+A48</f>
        <v>48</v>
      </c>
      <c r="B49" s="26" t="n">
        <v>694</v>
      </c>
      <c r="C49" s="49" t="s">
        <v>119</v>
      </c>
      <c r="D49" s="28" t="s">
        <v>120</v>
      </c>
      <c r="E49" s="28" t="s">
        <v>121</v>
      </c>
      <c r="F49" s="29" t="s">
        <v>27</v>
      </c>
      <c r="G49" s="30" t="n">
        <f aca="false">K49+M49+O49+Q49+S49</f>
        <v>7.43218134522482</v>
      </c>
      <c r="H49" s="31" t="n">
        <v>2</v>
      </c>
      <c r="I49" s="31" t="n">
        <v>26910</v>
      </c>
      <c r="J49" s="32" t="n">
        <v>4</v>
      </c>
      <c r="K49" s="33" t="n">
        <f aca="false">J49/I49*$K$181*$K$182</f>
        <v>7.43218134522482</v>
      </c>
      <c r="L49" s="34" t="n">
        <v>0</v>
      </c>
      <c r="M49" s="30" t="n">
        <f aca="false">L49/I49*$M$181*$M$182</f>
        <v>0</v>
      </c>
      <c r="N49" s="35" t="n">
        <v>0</v>
      </c>
      <c r="O49" s="30" t="n">
        <f aca="false">N49/I49*$O$181*$O$182</f>
        <v>0</v>
      </c>
      <c r="P49" s="35" t="n">
        <v>0</v>
      </c>
      <c r="Q49" s="30" t="n">
        <f aca="false">P49/I49*$Q$181*$Q$182</f>
        <v>0</v>
      </c>
      <c r="R49" s="41" t="n">
        <v>0</v>
      </c>
      <c r="S49" s="36" t="n">
        <f aca="false">R49/I49*$S$181*$S$182</f>
        <v>0</v>
      </c>
      <c r="T49" s="37"/>
    </row>
    <row r="50" s="12" customFormat="true" ht="13.8" hidden="false" customHeight="false" outlineLevel="0" collapsed="false">
      <c r="A50" s="11" t="n">
        <f aca="false">1+A49</f>
        <v>49</v>
      </c>
      <c r="B50" s="26" t="n">
        <v>825</v>
      </c>
      <c r="C50" s="27" t="s">
        <v>122</v>
      </c>
      <c r="D50" s="28" t="s">
        <v>123</v>
      </c>
      <c r="E50" s="28" t="s">
        <v>124</v>
      </c>
      <c r="F50" s="29" t="s">
        <v>20</v>
      </c>
      <c r="G50" s="30" t="n">
        <f aca="false">K50+M50+O50+Q50+S50</f>
        <v>7.46674312611628</v>
      </c>
      <c r="H50" s="31" t="n">
        <v>3</v>
      </c>
      <c r="I50" s="31" t="n">
        <v>33481.8</v>
      </c>
      <c r="J50" s="32" t="n">
        <v>5</v>
      </c>
      <c r="K50" s="33" t="n">
        <f aca="false">J50/I50*$K$181*$K$182</f>
        <v>7.46674312611628</v>
      </c>
      <c r="L50" s="34" t="n">
        <v>0</v>
      </c>
      <c r="M50" s="30" t="n">
        <f aca="false">L50/I50*$M$181*$M$182</f>
        <v>0</v>
      </c>
      <c r="N50" s="35" t="n">
        <v>0</v>
      </c>
      <c r="O50" s="30" t="n">
        <f aca="false">N50/I50*$O$181*$O$182</f>
        <v>0</v>
      </c>
      <c r="P50" s="35" t="n">
        <v>0</v>
      </c>
      <c r="Q50" s="30" t="n">
        <f aca="false">P50/I50*$Q$181*$Q$182</f>
        <v>0</v>
      </c>
      <c r="R50" s="64" t="n">
        <v>0</v>
      </c>
      <c r="S50" s="36" t="n">
        <f aca="false">R50/I50*$S$181*$S$182</f>
        <v>0</v>
      </c>
      <c r="T50" s="37"/>
    </row>
    <row r="51" s="12" customFormat="true" ht="13.8" hidden="false" customHeight="false" outlineLevel="0" collapsed="false">
      <c r="A51" s="11" t="n">
        <f aca="false">1+A50</f>
        <v>50</v>
      </c>
      <c r="B51" s="56" t="n">
        <v>491</v>
      </c>
      <c r="C51" s="68" t="s">
        <v>125</v>
      </c>
      <c r="D51" s="58" t="s">
        <v>126</v>
      </c>
      <c r="E51" s="69" t="s">
        <v>127</v>
      </c>
      <c r="F51" s="29" t="s">
        <v>27</v>
      </c>
      <c r="G51" s="30" t="n">
        <f aca="false">K51+M51+O51+Q51+S51</f>
        <v>7.66325391695161</v>
      </c>
      <c r="H51" s="47" t="n">
        <v>33</v>
      </c>
      <c r="I51" s="51" t="n">
        <v>704661.5</v>
      </c>
      <c r="J51" s="32" t="n">
        <v>68</v>
      </c>
      <c r="K51" s="33" t="n">
        <f aca="false">J51/I51*$K$181*$K$182</f>
        <v>4.82501172548805</v>
      </c>
      <c r="L51" s="52" t="n">
        <v>0</v>
      </c>
      <c r="M51" s="30" t="n">
        <f aca="false">L51/I51*$M$181*$M$182</f>
        <v>0</v>
      </c>
      <c r="N51" s="26" t="n">
        <v>0</v>
      </c>
      <c r="O51" s="30" t="n">
        <f aca="false">N51/I51*$O$181*$O$182</f>
        <v>0</v>
      </c>
      <c r="P51" s="26" t="n">
        <v>0</v>
      </c>
      <c r="Q51" s="30" t="n">
        <f aca="false">P51/I51*$Q$181*$Q$182</f>
        <v>0</v>
      </c>
      <c r="R51" s="70" t="n">
        <v>1</v>
      </c>
      <c r="S51" s="36" t="n">
        <f aca="false">R51/I51*$S$181*$S$182</f>
        <v>2.83824219146356</v>
      </c>
      <c r="T51" s="37" t="s">
        <v>128</v>
      </c>
    </row>
    <row r="52" s="12" customFormat="true" ht="13.8" hidden="false" customHeight="false" outlineLevel="0" collapsed="false">
      <c r="A52" s="11" t="n">
        <f aca="false">1+A51</f>
        <v>51</v>
      </c>
      <c r="B52" s="26" t="n">
        <v>831</v>
      </c>
      <c r="C52" s="27" t="s">
        <v>129</v>
      </c>
      <c r="D52" s="28" t="s">
        <v>130</v>
      </c>
      <c r="E52" s="28" t="s">
        <v>131</v>
      </c>
      <c r="F52" s="29" t="s">
        <v>20</v>
      </c>
      <c r="G52" s="30" t="n">
        <f aca="false">K52+M52+O52+Q52+S52</f>
        <v>7.8192739890982</v>
      </c>
      <c r="H52" s="31" t="n">
        <v>5</v>
      </c>
      <c r="I52" s="31" t="n">
        <v>57550.1</v>
      </c>
      <c r="J52" s="32" t="n">
        <v>9</v>
      </c>
      <c r="K52" s="33" t="n">
        <f aca="false">J52/I52*$K$181*$K$182</f>
        <v>7.8192739890982</v>
      </c>
      <c r="L52" s="34" t="n">
        <v>0</v>
      </c>
      <c r="M52" s="30" t="n">
        <f aca="false">L52/I52*$M$181*$M$182</f>
        <v>0</v>
      </c>
      <c r="N52" s="35" t="n">
        <v>0</v>
      </c>
      <c r="O52" s="30" t="n">
        <f aca="false">N52/I52*$O$181*$O$182</f>
        <v>0</v>
      </c>
      <c r="P52" s="35" t="n">
        <v>0</v>
      </c>
      <c r="Q52" s="30" t="n">
        <f aca="false">P52/I52*$Q$181*$Q$182</f>
        <v>0</v>
      </c>
      <c r="R52" s="41" t="n">
        <v>0</v>
      </c>
      <c r="S52" s="36" t="n">
        <f aca="false">R52/I52*$S$181*$S$182</f>
        <v>0</v>
      </c>
      <c r="T52" s="37"/>
    </row>
    <row r="53" s="12" customFormat="true" ht="13.8" hidden="false" customHeight="false" outlineLevel="0" collapsed="false">
      <c r="A53" s="11" t="n">
        <f aca="false">1+A52</f>
        <v>52</v>
      </c>
      <c r="B53" s="56" t="n">
        <v>405</v>
      </c>
      <c r="C53" s="57" t="s">
        <v>132</v>
      </c>
      <c r="D53" s="50" t="n">
        <v>1156196074253</v>
      </c>
      <c r="E53" s="50" t="n">
        <v>6163144137</v>
      </c>
      <c r="F53" s="29" t="s">
        <v>27</v>
      </c>
      <c r="G53" s="33" t="n">
        <f aca="false">K53+M53+O53+Q53+S53</f>
        <v>7.93972163335954</v>
      </c>
      <c r="H53" s="47" t="n">
        <v>13</v>
      </c>
      <c r="I53" s="51" t="n">
        <f aca="false">66240.7-3266.2</f>
        <v>62974.5</v>
      </c>
      <c r="J53" s="32" t="n">
        <v>10</v>
      </c>
      <c r="K53" s="33" t="n">
        <f aca="false">J53/I53*$K$181*$K$182</f>
        <v>7.93972163335954</v>
      </c>
      <c r="L53" s="52" t="n">
        <v>0</v>
      </c>
      <c r="M53" s="33" t="n">
        <f aca="false">L53/I53*$M$181*$M$182</f>
        <v>0</v>
      </c>
      <c r="N53" s="43" t="n">
        <v>0</v>
      </c>
      <c r="O53" s="33" t="n">
        <f aca="false">N53/I53*$O$181*$O$182</f>
        <v>0</v>
      </c>
      <c r="P53" s="43" t="n">
        <v>0</v>
      </c>
      <c r="Q53" s="33" t="n">
        <f aca="false">P53/I53*$Q$181*$Q$182</f>
        <v>0</v>
      </c>
      <c r="R53" s="53" t="n">
        <v>0</v>
      </c>
      <c r="S53" s="54" t="n">
        <f aca="false">R53/I53*$S$181*$S$182</f>
        <v>0</v>
      </c>
      <c r="T53" s="11" t="s">
        <v>133</v>
      </c>
    </row>
    <row r="54" s="12" customFormat="true" ht="13.8" hidden="false" customHeight="false" outlineLevel="0" collapsed="false">
      <c r="A54" s="11" t="n">
        <f aca="false">1+A53</f>
        <v>53</v>
      </c>
      <c r="B54" s="26" t="n">
        <v>781</v>
      </c>
      <c r="C54" s="27" t="s">
        <v>134</v>
      </c>
      <c r="D54" s="28" t="s">
        <v>135</v>
      </c>
      <c r="E54" s="28" t="n">
        <v>6167205408</v>
      </c>
      <c r="F54" s="29" t="s">
        <v>20</v>
      </c>
      <c r="G54" s="30" t="n">
        <f aca="false">K54+M54+O54+Q54+S54</f>
        <v>8.08650620881947</v>
      </c>
      <c r="H54" s="31" t="n">
        <v>5</v>
      </c>
      <c r="I54" s="31" t="n">
        <v>30915.7</v>
      </c>
      <c r="J54" s="32" t="n">
        <v>5</v>
      </c>
      <c r="K54" s="33" t="n">
        <f aca="false">J54/I54*$K$181*$K$182</f>
        <v>8.08650620881947</v>
      </c>
      <c r="L54" s="34" t="n">
        <v>0</v>
      </c>
      <c r="M54" s="30" t="n">
        <f aca="false">L54/I54*$M$181*$M$182</f>
        <v>0</v>
      </c>
      <c r="N54" s="64" t="n">
        <v>0</v>
      </c>
      <c r="O54" s="30" t="n">
        <f aca="false">N54/I54*$O$181*$O$182</f>
        <v>0</v>
      </c>
      <c r="P54" s="64" t="n">
        <v>0</v>
      </c>
      <c r="Q54" s="30" t="n">
        <f aca="false">P54/I54*$Q$181*$Q$182</f>
        <v>0</v>
      </c>
      <c r="R54" s="64" t="n">
        <v>0</v>
      </c>
      <c r="S54" s="36" t="n">
        <f aca="false">R54/I54*$S$181*$S$182</f>
        <v>0</v>
      </c>
      <c r="T54" s="37"/>
    </row>
    <row r="55" s="12" customFormat="true" ht="13.8" hidden="false" customHeight="false" outlineLevel="0" collapsed="false">
      <c r="A55" s="11" t="n">
        <f aca="false">1+A54</f>
        <v>54</v>
      </c>
      <c r="B55" s="26" t="n">
        <v>845</v>
      </c>
      <c r="C55" s="27" t="s">
        <v>136</v>
      </c>
      <c r="D55" s="28" t="n">
        <v>1196196009393</v>
      </c>
      <c r="E55" s="28" t="n">
        <v>6162080811</v>
      </c>
      <c r="F55" s="29" t="s">
        <v>20</v>
      </c>
      <c r="G55" s="30" t="n">
        <f aca="false">K55+M55+O55+Q55+S55</f>
        <v>8.70378074828144</v>
      </c>
      <c r="H55" s="31" t="n">
        <v>12</v>
      </c>
      <c r="I55" s="31" t="n">
        <v>68935.56</v>
      </c>
      <c r="J55" s="32" t="n">
        <v>12</v>
      </c>
      <c r="K55" s="33" t="n">
        <f aca="false">J55/I55*$K$181*$K$182</f>
        <v>8.70378074828144</v>
      </c>
      <c r="L55" s="34" t="n">
        <v>0</v>
      </c>
      <c r="M55" s="30" t="n">
        <f aca="false">L55/I55*$M$181*$M$182</f>
        <v>0</v>
      </c>
      <c r="N55" s="35" t="n">
        <v>0</v>
      </c>
      <c r="O55" s="30" t="n">
        <f aca="false">N55/I55*$O$181*$O$182</f>
        <v>0</v>
      </c>
      <c r="P55" s="35" t="n">
        <v>0</v>
      </c>
      <c r="Q55" s="30" t="n">
        <f aca="false">P55/I55*$Q$181*$Q$182</f>
        <v>0</v>
      </c>
      <c r="R55" s="41" t="n">
        <v>0</v>
      </c>
      <c r="S55" s="36" t="n">
        <f aca="false">R55/I55*$S$181*$S$182</f>
        <v>0</v>
      </c>
      <c r="T55" s="37"/>
    </row>
    <row r="56" s="12" customFormat="true" ht="13.8" hidden="false" customHeight="false" outlineLevel="0" collapsed="false">
      <c r="A56" s="11" t="n">
        <f aca="false">1+A55</f>
        <v>55</v>
      </c>
      <c r="B56" s="43" t="n">
        <v>638</v>
      </c>
      <c r="C56" s="60" t="s">
        <v>137</v>
      </c>
      <c r="D56" s="28" t="s">
        <v>138</v>
      </c>
      <c r="E56" s="28" t="s">
        <v>139</v>
      </c>
      <c r="F56" s="29" t="s">
        <v>27</v>
      </c>
      <c r="G56" s="33" t="n">
        <f aca="false">K56+M56+O56+Q56+S56</f>
        <v>9.03458490728709</v>
      </c>
      <c r="H56" s="66" t="n">
        <v>8</v>
      </c>
      <c r="I56" s="51" t="n">
        <v>193700.1</v>
      </c>
      <c r="J56" s="32" t="n">
        <v>35</v>
      </c>
      <c r="K56" s="33" t="n">
        <f aca="false">J56/I56*$K$181*$K$182</f>
        <v>9.03458490728709</v>
      </c>
      <c r="L56" s="34" t="n">
        <v>0</v>
      </c>
      <c r="M56" s="33" t="n">
        <f aca="false">L56/I56*$M$181*$M$182</f>
        <v>0</v>
      </c>
      <c r="N56" s="55" t="n">
        <v>0</v>
      </c>
      <c r="O56" s="33" t="n">
        <f aca="false">N56/I56*$O$181*$O$182</f>
        <v>0</v>
      </c>
      <c r="P56" s="55" t="n">
        <v>0</v>
      </c>
      <c r="Q56" s="33" t="n">
        <f aca="false">P56/I56*$Q$181*$Q$182</f>
        <v>0</v>
      </c>
      <c r="R56" s="42" t="n">
        <v>0</v>
      </c>
      <c r="S56" s="54" t="n">
        <f aca="false">R56/I56*$S$181*$S$182</f>
        <v>0</v>
      </c>
      <c r="T56" s="11"/>
    </row>
    <row r="57" s="12" customFormat="true" ht="13.8" hidden="false" customHeight="false" outlineLevel="0" collapsed="false">
      <c r="A57" s="11" t="n">
        <f aca="false">1+A56</f>
        <v>56</v>
      </c>
      <c r="B57" s="26" t="n">
        <v>852</v>
      </c>
      <c r="C57" s="27" t="s">
        <v>140</v>
      </c>
      <c r="D57" s="28" t="n">
        <v>1246100023542</v>
      </c>
      <c r="E57" s="28" t="n">
        <v>6162091115</v>
      </c>
      <c r="F57" s="29" t="s">
        <v>20</v>
      </c>
      <c r="G57" s="30" t="n">
        <f aca="false">K57+M57+O57+Q57+S57</f>
        <v>9.08697030232714</v>
      </c>
      <c r="H57" s="31" t="n">
        <v>6</v>
      </c>
      <c r="I57" s="31" t="n">
        <v>27511.92</v>
      </c>
      <c r="J57" s="32" t="n">
        <v>5</v>
      </c>
      <c r="K57" s="33" t="n">
        <f aca="false">J57/I57*$K$181*$K$182</f>
        <v>9.08697030232714</v>
      </c>
      <c r="L57" s="34" t="n">
        <v>0</v>
      </c>
      <c r="M57" s="30" t="n">
        <f aca="false">L57/I57*$M$181*$M$182</f>
        <v>0</v>
      </c>
      <c r="N57" s="35" t="n">
        <v>0</v>
      </c>
      <c r="O57" s="30" t="n">
        <f aca="false">N57/I57*$O$181*$O$182</f>
        <v>0</v>
      </c>
      <c r="P57" s="35" t="n">
        <v>0</v>
      </c>
      <c r="Q57" s="30" t="n">
        <f aca="false">P57/I57*$Q$181*$Q$182</f>
        <v>0</v>
      </c>
      <c r="R57" s="35" t="n">
        <v>0</v>
      </c>
      <c r="S57" s="36" t="n">
        <f aca="false">R57/I57*$S$181*$S$182</f>
        <v>0</v>
      </c>
      <c r="T57" s="37"/>
    </row>
    <row r="58" s="12" customFormat="true" ht="20.85" hidden="false" customHeight="false" outlineLevel="0" collapsed="false">
      <c r="A58" s="11" t="n">
        <f aca="false">1+A57</f>
        <v>57</v>
      </c>
      <c r="B58" s="56" t="n">
        <v>454</v>
      </c>
      <c r="C58" s="57" t="s">
        <v>141</v>
      </c>
      <c r="D58" s="58" t="s">
        <v>142</v>
      </c>
      <c r="E58" s="58" t="s">
        <v>143</v>
      </c>
      <c r="F58" s="29" t="s">
        <v>27</v>
      </c>
      <c r="G58" s="33" t="n">
        <f aca="false">K58+M58+O58+Q58+S58</f>
        <v>9.24895980032112</v>
      </c>
      <c r="H58" s="47" t="n">
        <v>26</v>
      </c>
      <c r="I58" s="51" t="n">
        <v>162180.4</v>
      </c>
      <c r="J58" s="32" t="n">
        <v>30</v>
      </c>
      <c r="K58" s="33" t="n">
        <f aca="false">J58/I58*$K$181*$K$182</f>
        <v>9.24895980032112</v>
      </c>
      <c r="L58" s="52" t="n">
        <v>0</v>
      </c>
      <c r="M58" s="33" t="n">
        <f aca="false">L58/I58*$M$181*$M$182</f>
        <v>0</v>
      </c>
      <c r="N58" s="43" t="n">
        <v>0</v>
      </c>
      <c r="O58" s="33" t="n">
        <f aca="false">N58/I58*$O$181*$O$182</f>
        <v>0</v>
      </c>
      <c r="P58" s="43" t="n">
        <v>0</v>
      </c>
      <c r="Q58" s="33" t="n">
        <f aca="false">P58/I58*$Q$181*$Q$182</f>
        <v>0</v>
      </c>
      <c r="R58" s="53" t="n">
        <v>0</v>
      </c>
      <c r="S58" s="54" t="n">
        <f aca="false">R58/I58*$S$181*$S$182</f>
        <v>0</v>
      </c>
      <c r="T58" s="11"/>
    </row>
    <row r="59" s="12" customFormat="true" ht="13.8" hidden="false" customHeight="false" outlineLevel="0" collapsed="false">
      <c r="A59" s="11" t="n">
        <f aca="false">1+A58</f>
        <v>58</v>
      </c>
      <c r="B59" s="26" t="n">
        <v>763</v>
      </c>
      <c r="C59" s="27" t="s">
        <v>144</v>
      </c>
      <c r="D59" s="28" t="s">
        <v>145</v>
      </c>
      <c r="E59" s="28" t="n">
        <v>6164139820</v>
      </c>
      <c r="F59" s="29" t="s">
        <v>27</v>
      </c>
      <c r="G59" s="30" t="n">
        <f aca="false">K59+M59+O59+Q59+S59</f>
        <v>9.41353666572531</v>
      </c>
      <c r="H59" s="31" t="n">
        <v>28</v>
      </c>
      <c r="I59" s="31" t="n">
        <v>42492</v>
      </c>
      <c r="J59" s="32" t="n">
        <v>8</v>
      </c>
      <c r="K59" s="33" t="n">
        <f aca="false">J59/I59*$K$181*$K$182</f>
        <v>9.41353666572531</v>
      </c>
      <c r="L59" s="34" t="n">
        <v>0</v>
      </c>
      <c r="M59" s="30" t="n">
        <f aca="false">L59/I59*$M$181*$M$182</f>
        <v>0</v>
      </c>
      <c r="N59" s="26" t="n">
        <v>0</v>
      </c>
      <c r="O59" s="30" t="n">
        <f aca="false">N59/I59*$O$181*$O$182</f>
        <v>0</v>
      </c>
      <c r="P59" s="35" t="n">
        <v>0</v>
      </c>
      <c r="Q59" s="30" t="n">
        <f aca="false">P59/I59*$Q$181*$Q$182</f>
        <v>0</v>
      </c>
      <c r="R59" s="41" t="n">
        <v>0</v>
      </c>
      <c r="S59" s="36" t="n">
        <f aca="false">R59/I59*$S$181*$S$182</f>
        <v>0</v>
      </c>
      <c r="T59" s="37"/>
    </row>
    <row r="60" s="12" customFormat="true" ht="23.85" hidden="false" customHeight="false" outlineLevel="0" collapsed="false">
      <c r="A60" s="11" t="n">
        <f aca="false">1+A59</f>
        <v>59</v>
      </c>
      <c r="B60" s="43" t="n">
        <v>163</v>
      </c>
      <c r="C60" s="27" t="s">
        <v>146</v>
      </c>
      <c r="D60" s="50" t="n">
        <v>1086168004196</v>
      </c>
      <c r="E60" s="50" t="n">
        <v>6168024066</v>
      </c>
      <c r="F60" s="29" t="s">
        <v>27</v>
      </c>
      <c r="G60" s="33" t="n">
        <f aca="false">K60+M60+O60+Q60+S60</f>
        <v>9.5678193738107</v>
      </c>
      <c r="H60" s="47" t="n">
        <v>39</v>
      </c>
      <c r="I60" s="51" t="n">
        <v>224711.6</v>
      </c>
      <c r="J60" s="32" t="n">
        <v>43</v>
      </c>
      <c r="K60" s="33" t="n">
        <f aca="false">J60/I60*$K$181*$K$182</f>
        <v>9.5678193738107</v>
      </c>
      <c r="L60" s="52" t="n">
        <v>0</v>
      </c>
      <c r="M60" s="33" t="n">
        <f aca="false">L60/I60*$M$181*$M$182</f>
        <v>0</v>
      </c>
      <c r="N60" s="43" t="n">
        <v>0</v>
      </c>
      <c r="O60" s="33" t="n">
        <f aca="false">N60/I60*$O$181*$O$182</f>
        <v>0</v>
      </c>
      <c r="P60" s="43" t="n">
        <v>0</v>
      </c>
      <c r="Q60" s="33" t="n">
        <f aca="false">P60/I60*$Q$181*$Q$182</f>
        <v>0</v>
      </c>
      <c r="R60" s="53" t="n">
        <v>0</v>
      </c>
      <c r="S60" s="54" t="n">
        <f aca="false">R60/I60*$S$181*$S$182</f>
        <v>0</v>
      </c>
      <c r="T60" s="11" t="s">
        <v>147</v>
      </c>
    </row>
    <row r="61" s="12" customFormat="true" ht="14" hidden="false" customHeight="false" outlineLevel="0" collapsed="false">
      <c r="A61" s="11" t="n">
        <f aca="false">1+A60</f>
        <v>60</v>
      </c>
      <c r="B61" s="26" t="n">
        <v>681</v>
      </c>
      <c r="C61" s="49" t="s">
        <v>148</v>
      </c>
      <c r="D61" s="28" t="s">
        <v>149</v>
      </c>
      <c r="E61" s="28" t="s">
        <v>150</v>
      </c>
      <c r="F61" s="29" t="s">
        <v>27</v>
      </c>
      <c r="G61" s="30" t="n">
        <f aca="false">K61+M61+O61+Q61+S61</f>
        <v>9.68129187158734</v>
      </c>
      <c r="H61" s="31" t="n">
        <v>10</v>
      </c>
      <c r="I61" s="31" t="n">
        <v>77469</v>
      </c>
      <c r="J61" s="32" t="n">
        <v>15</v>
      </c>
      <c r="K61" s="33" t="n">
        <f aca="false">J61/I61*$K$181*$K$182</f>
        <v>9.68129187158734</v>
      </c>
      <c r="L61" s="34" t="n">
        <v>0</v>
      </c>
      <c r="M61" s="30" t="n">
        <f aca="false">L61/I61*$M$181*$M$182</f>
        <v>0</v>
      </c>
      <c r="N61" s="35" t="n">
        <v>0</v>
      </c>
      <c r="O61" s="30" t="n">
        <f aca="false">N61/I61*$O$181*$O$182</f>
        <v>0</v>
      </c>
      <c r="P61" s="35" t="n">
        <v>0</v>
      </c>
      <c r="Q61" s="30" t="n">
        <f aca="false">P61/I61*$Q$181*$Q$182</f>
        <v>0</v>
      </c>
      <c r="R61" s="41" t="n">
        <v>0</v>
      </c>
      <c r="S61" s="36" t="n">
        <f aca="false">R61/I61*$S$181*$S$182</f>
        <v>0</v>
      </c>
      <c r="T61" s="37"/>
    </row>
    <row r="62" s="12" customFormat="true" ht="14" hidden="false" customHeight="false" outlineLevel="0" collapsed="false">
      <c r="A62" s="11" t="n">
        <f aca="false">1+A61</f>
        <v>61</v>
      </c>
      <c r="B62" s="43" t="n">
        <v>556</v>
      </c>
      <c r="C62" s="27" t="s">
        <v>151</v>
      </c>
      <c r="D62" s="45" t="n">
        <v>1116183001880</v>
      </c>
      <c r="E62" s="45" t="n">
        <v>6150066890</v>
      </c>
      <c r="F62" s="29" t="s">
        <v>27</v>
      </c>
      <c r="G62" s="33" t="n">
        <f aca="false">K62+M62+O62+Q62+S62</f>
        <v>9.92874084292673</v>
      </c>
      <c r="H62" s="47" t="n">
        <v>10</v>
      </c>
      <c r="I62" s="71" t="n">
        <v>171220.1</v>
      </c>
      <c r="J62" s="32" t="n">
        <v>34</v>
      </c>
      <c r="K62" s="33" t="n">
        <f aca="false">J62/I62*$K$181*$K$182</f>
        <v>9.92874084292673</v>
      </c>
      <c r="L62" s="34" t="n">
        <v>0</v>
      </c>
      <c r="M62" s="33" t="n">
        <f aca="false">L62/I62*$M$181*$M$182</f>
        <v>0</v>
      </c>
      <c r="N62" s="43" t="n">
        <v>0</v>
      </c>
      <c r="O62" s="33" t="n">
        <f aca="false">N62/I62*$O$181*$O$182</f>
        <v>0</v>
      </c>
      <c r="P62" s="55" t="n">
        <v>0</v>
      </c>
      <c r="Q62" s="33" t="n">
        <f aca="false">P62/I62*$Q$181*$Q$182</f>
        <v>0</v>
      </c>
      <c r="R62" s="42" t="n">
        <v>0</v>
      </c>
      <c r="S62" s="54" t="n">
        <f aca="false">R62/I62*$S$181*$S$182</f>
        <v>0</v>
      </c>
      <c r="T62" s="11"/>
    </row>
    <row r="63" s="12" customFormat="true" ht="23.85" hidden="false" customHeight="false" outlineLevel="0" collapsed="false">
      <c r="A63" s="11" t="n">
        <f aca="false">1+A62</f>
        <v>62</v>
      </c>
      <c r="B63" s="43" t="n">
        <v>70</v>
      </c>
      <c r="C63" s="27" t="s">
        <v>152</v>
      </c>
      <c r="D63" s="50" t="n">
        <v>1106194002056</v>
      </c>
      <c r="E63" s="50" t="n">
        <v>6168031948</v>
      </c>
      <c r="F63" s="29" t="s">
        <v>27</v>
      </c>
      <c r="G63" s="33" t="n">
        <f aca="false">K63+M63+O63+Q63+S63</f>
        <v>10.0114718865968</v>
      </c>
      <c r="H63" s="47" t="n">
        <v>34</v>
      </c>
      <c r="I63" s="51" t="n">
        <v>714180.7</v>
      </c>
      <c r="J63" s="32" t="n">
        <v>143</v>
      </c>
      <c r="K63" s="33" t="n">
        <f aca="false">J63/I63*$K$181*$K$182</f>
        <v>10.0114718865968</v>
      </c>
      <c r="L63" s="52" t="n">
        <v>0</v>
      </c>
      <c r="M63" s="33" t="n">
        <f aca="false">L63/I63*$M$181*$M$182</f>
        <v>0</v>
      </c>
      <c r="N63" s="43" t="n">
        <v>0</v>
      </c>
      <c r="O63" s="33" t="n">
        <f aca="false">N63/I63*$O$181*$O$182</f>
        <v>0</v>
      </c>
      <c r="P63" s="43" t="n">
        <v>0</v>
      </c>
      <c r="Q63" s="33" t="n">
        <f aca="false">P63/I63*$Q$181*$Q$182</f>
        <v>0</v>
      </c>
      <c r="R63" s="53" t="n">
        <v>0</v>
      </c>
      <c r="S63" s="54" t="n">
        <f aca="false">R63/I63*$S$181*$S$182</f>
        <v>0</v>
      </c>
      <c r="T63" s="11" t="s">
        <v>153</v>
      </c>
    </row>
    <row r="64" s="12" customFormat="true" ht="13.8" hidden="false" customHeight="false" outlineLevel="0" collapsed="false">
      <c r="A64" s="11" t="n">
        <f aca="false">1+A63</f>
        <v>63</v>
      </c>
      <c r="B64" s="43" t="n">
        <v>3</v>
      </c>
      <c r="C64" s="27" t="s">
        <v>154</v>
      </c>
      <c r="D64" s="50" t="n">
        <v>1126165011565</v>
      </c>
      <c r="E64" s="50" t="n">
        <v>6165177868</v>
      </c>
      <c r="F64" s="29" t="s">
        <v>27</v>
      </c>
      <c r="G64" s="33" t="n">
        <f aca="false">K64+M64+O64+Q64+S64</f>
        <v>10.3996588911884</v>
      </c>
      <c r="H64" s="47" t="n">
        <v>17</v>
      </c>
      <c r="I64" s="51" t="n">
        <v>76925.6</v>
      </c>
      <c r="J64" s="32" t="n">
        <v>16</v>
      </c>
      <c r="K64" s="33" t="n">
        <f aca="false">J64/I64*$K$181*$K$182</f>
        <v>10.3996588911884</v>
      </c>
      <c r="L64" s="52" t="n">
        <v>0</v>
      </c>
      <c r="M64" s="33" t="n">
        <f aca="false">L64/I64*$M$181*$M$182</f>
        <v>0</v>
      </c>
      <c r="N64" s="43" t="n">
        <v>0</v>
      </c>
      <c r="O64" s="33" t="n">
        <f aca="false">N64/I64*$O$181*$O$182</f>
        <v>0</v>
      </c>
      <c r="P64" s="43" t="n">
        <v>0</v>
      </c>
      <c r="Q64" s="33" t="n">
        <f aca="false">P64/I64*$Q$181*$Q$182</f>
        <v>0</v>
      </c>
      <c r="R64" s="53" t="n">
        <v>0</v>
      </c>
      <c r="S64" s="54" t="n">
        <f aca="false">R64/I64*$S$181*$S$182</f>
        <v>0</v>
      </c>
      <c r="T64" s="11" t="s">
        <v>155</v>
      </c>
    </row>
    <row r="65" s="12" customFormat="true" ht="13.8" hidden="false" customHeight="false" outlineLevel="0" collapsed="false">
      <c r="A65" s="11" t="n">
        <f aca="false">1+A64</f>
        <v>64</v>
      </c>
      <c r="B65" s="43" t="n">
        <v>146</v>
      </c>
      <c r="C65" s="27" t="s">
        <v>156</v>
      </c>
      <c r="D65" s="50" t="n">
        <v>1076164008821</v>
      </c>
      <c r="E65" s="50" t="n">
        <v>6164267163</v>
      </c>
      <c r="F65" s="29" t="s">
        <v>27</v>
      </c>
      <c r="G65" s="33" t="n">
        <f aca="false">K65+M65+O65+Q65+S65</f>
        <v>10.9100874026355</v>
      </c>
      <c r="H65" s="47" t="n">
        <v>37</v>
      </c>
      <c r="I65" s="51" t="n">
        <v>155819.1</v>
      </c>
      <c r="J65" s="32" t="n">
        <v>14</v>
      </c>
      <c r="K65" s="33" t="n">
        <f aca="false">J65/I65*$K$181*$K$182</f>
        <v>4.49238893049697</v>
      </c>
      <c r="L65" s="52" t="n">
        <v>2</v>
      </c>
      <c r="M65" s="33" t="n">
        <f aca="false">L65/I65*$M$181*$M$182</f>
        <v>6.41769847213852</v>
      </c>
      <c r="N65" s="43" t="n">
        <v>0</v>
      </c>
      <c r="O65" s="33" t="n">
        <f aca="false">N65/I65*$O$181*$O$182</f>
        <v>0</v>
      </c>
      <c r="P65" s="43" t="n">
        <v>0</v>
      </c>
      <c r="Q65" s="33" t="n">
        <f aca="false">P65/I65*$Q$181*$Q$182</f>
        <v>0</v>
      </c>
      <c r="R65" s="53" t="n">
        <v>0</v>
      </c>
      <c r="S65" s="54" t="n">
        <f aca="false">R65/I65*$S$181*$S$182</f>
        <v>0</v>
      </c>
      <c r="T65" s="11"/>
    </row>
    <row r="66" s="12" customFormat="true" ht="13.8" hidden="false" customHeight="false" outlineLevel="0" collapsed="false">
      <c r="A66" s="11" t="n">
        <f aca="false">1+A65</f>
        <v>65</v>
      </c>
      <c r="B66" s="43" t="n">
        <v>269</v>
      </c>
      <c r="C66" s="27" t="s">
        <v>157</v>
      </c>
      <c r="D66" s="50" t="n">
        <v>1136194000282</v>
      </c>
      <c r="E66" s="72" t="n">
        <v>6168063227</v>
      </c>
      <c r="F66" s="29" t="s">
        <v>27</v>
      </c>
      <c r="G66" s="33" t="n">
        <f aca="false">K66+M66+O66+Q66+S66</f>
        <v>11.352865696181</v>
      </c>
      <c r="H66" s="47" t="n">
        <v>23</v>
      </c>
      <c r="I66" s="51" t="n">
        <v>171762.8</v>
      </c>
      <c r="J66" s="32" t="n">
        <v>19</v>
      </c>
      <c r="K66" s="33" t="n">
        <f aca="false">J66/I66*$K$181*$K$182</f>
        <v>5.53088328788306</v>
      </c>
      <c r="L66" s="52" t="n">
        <v>2</v>
      </c>
      <c r="M66" s="33" t="n">
        <f aca="false">L66/I66*$M$181*$M$182</f>
        <v>5.82198240829796</v>
      </c>
      <c r="N66" s="43" t="n">
        <v>0</v>
      </c>
      <c r="O66" s="33" t="n">
        <f aca="false">N66/I66*$O$181*$O$182</f>
        <v>0</v>
      </c>
      <c r="P66" s="43" t="n">
        <v>0</v>
      </c>
      <c r="Q66" s="33" t="n">
        <f aca="false">P66/I66*$Q$181*$Q$182</f>
        <v>0</v>
      </c>
      <c r="R66" s="53" t="n">
        <v>0</v>
      </c>
      <c r="S66" s="54" t="n">
        <f aca="false">R66/I66*$S$181*$S$182</f>
        <v>0</v>
      </c>
      <c r="T66" s="11"/>
    </row>
    <row r="67" s="12" customFormat="true" ht="13.8" hidden="false" customHeight="false" outlineLevel="0" collapsed="false">
      <c r="A67" s="11" t="n">
        <f aca="false">1+A66</f>
        <v>66</v>
      </c>
      <c r="B67" s="43" t="n">
        <v>385</v>
      </c>
      <c r="C67" s="27" t="s">
        <v>158</v>
      </c>
      <c r="D67" s="50" t="n">
        <v>1096165003945</v>
      </c>
      <c r="E67" s="50" t="n">
        <v>6165157318</v>
      </c>
      <c r="F67" s="29" t="s">
        <v>27</v>
      </c>
      <c r="G67" s="33" t="n">
        <f aca="false">K67+M67+O67+Q67+S67</f>
        <v>11.6995375313208</v>
      </c>
      <c r="H67" s="47" t="n">
        <v>23</v>
      </c>
      <c r="I67" s="51" t="n">
        <v>106841.83</v>
      </c>
      <c r="J67" s="32" t="n">
        <v>25</v>
      </c>
      <c r="K67" s="33" t="n">
        <f aca="false">J67/I67*$K$181*$K$182</f>
        <v>11.6995375313208</v>
      </c>
      <c r="L67" s="52" t="n">
        <v>0</v>
      </c>
      <c r="M67" s="33" t="n">
        <f aca="false">L67/I67*$M$181*$M$182</f>
        <v>0</v>
      </c>
      <c r="N67" s="43" t="n">
        <v>0</v>
      </c>
      <c r="O67" s="33" t="n">
        <f aca="false">N67/I67*$O$181*$O$182</f>
        <v>0</v>
      </c>
      <c r="P67" s="43" t="n">
        <v>0</v>
      </c>
      <c r="Q67" s="33" t="n">
        <f aca="false">P67/I67*$Q$181*$Q$182</f>
        <v>0</v>
      </c>
      <c r="R67" s="53" t="n">
        <v>0</v>
      </c>
      <c r="S67" s="54" t="n">
        <f aca="false">R67/I67*$S$181*$S$182</f>
        <v>0</v>
      </c>
      <c r="T67" s="11"/>
    </row>
    <row r="68" s="12" customFormat="true" ht="13.8" hidden="false" customHeight="false" outlineLevel="0" collapsed="false">
      <c r="A68" s="11" t="n">
        <f aca="false">1+A67</f>
        <v>67</v>
      </c>
      <c r="B68" s="43" t="n">
        <v>389</v>
      </c>
      <c r="C68" s="27" t="s">
        <v>159</v>
      </c>
      <c r="D68" s="50" t="n">
        <v>1156196057203</v>
      </c>
      <c r="E68" s="50" t="n">
        <v>6161074766</v>
      </c>
      <c r="F68" s="29" t="s">
        <v>27</v>
      </c>
      <c r="G68" s="33" t="n">
        <f aca="false">K68+M68+O68+Q68+S68</f>
        <v>11.8300989364167</v>
      </c>
      <c r="H68" s="66" t="n">
        <v>112</v>
      </c>
      <c r="I68" s="51" t="n">
        <v>731185.77</v>
      </c>
      <c r="J68" s="32" t="n">
        <v>113</v>
      </c>
      <c r="K68" s="33" t="n">
        <f aca="false">J68/I68*$K$181*$K$182</f>
        <v>7.72717444979817</v>
      </c>
      <c r="L68" s="52" t="n">
        <v>2</v>
      </c>
      <c r="M68" s="33" t="n">
        <f aca="false">L68/I68*$M$181*$M$182</f>
        <v>1.3676414955395</v>
      </c>
      <c r="N68" s="43" t="n">
        <v>0</v>
      </c>
      <c r="O68" s="33" t="n">
        <f aca="false">N68/I68*$O$181*$O$182</f>
        <v>0</v>
      </c>
      <c r="P68" s="43" t="n">
        <v>0</v>
      </c>
      <c r="Q68" s="33" t="n">
        <f aca="false">P68/I68*$Q$181*$Q$182</f>
        <v>0</v>
      </c>
      <c r="R68" s="53" t="n">
        <v>1</v>
      </c>
      <c r="S68" s="54" t="n">
        <f aca="false">R68/I68*$S$181*$S$182</f>
        <v>2.735282991079</v>
      </c>
      <c r="T68" s="11"/>
    </row>
    <row r="69" s="12" customFormat="true" ht="13.8" hidden="false" customHeight="false" outlineLevel="0" collapsed="false">
      <c r="A69" s="11" t="n">
        <f aca="false">1+A68</f>
        <v>68</v>
      </c>
      <c r="B69" s="43" t="n">
        <v>563</v>
      </c>
      <c r="C69" s="44" t="s">
        <v>160</v>
      </c>
      <c r="D69" s="45" t="n">
        <v>1186196048653</v>
      </c>
      <c r="E69" s="46" t="s">
        <v>161</v>
      </c>
      <c r="F69" s="29" t="s">
        <v>27</v>
      </c>
      <c r="G69" s="30" t="n">
        <f aca="false">K69+M69+O69+Q69+S69</f>
        <v>12.3667876138495</v>
      </c>
      <c r="H69" s="47" t="n">
        <v>26</v>
      </c>
      <c r="I69" s="51" t="n">
        <v>566032.2</v>
      </c>
      <c r="J69" s="32" t="n">
        <v>120</v>
      </c>
      <c r="K69" s="33" t="n">
        <f aca="false">J69/I69*$K$181*$K$182</f>
        <v>10.6001036690139</v>
      </c>
      <c r="L69" s="34" t="n">
        <v>2</v>
      </c>
      <c r="M69" s="30" t="n">
        <f aca="false">L69/I69*$M$181*$M$182</f>
        <v>1.76668394483565</v>
      </c>
      <c r="N69" s="35" t="n">
        <v>0</v>
      </c>
      <c r="O69" s="30" t="n">
        <f aca="false">N69/I69*$O$181*$O$182</f>
        <v>0</v>
      </c>
      <c r="P69" s="35" t="n">
        <v>0</v>
      </c>
      <c r="Q69" s="30" t="n">
        <f aca="false">P69/I69*$Q$181*$Q$182</f>
        <v>0</v>
      </c>
      <c r="R69" s="41" t="n">
        <v>0</v>
      </c>
      <c r="S69" s="36" t="n">
        <f aca="false">R69/I69*$S$181*$S$182</f>
        <v>0</v>
      </c>
      <c r="T69" s="37"/>
    </row>
    <row r="70" s="12" customFormat="true" ht="13.8" hidden="false" customHeight="false" outlineLevel="0" collapsed="false">
      <c r="A70" s="11" t="n">
        <f aca="false">1+A69</f>
        <v>69</v>
      </c>
      <c r="B70" s="73" t="n">
        <v>527</v>
      </c>
      <c r="C70" s="60" t="s">
        <v>162</v>
      </c>
      <c r="D70" s="45" t="n">
        <v>1176196004181</v>
      </c>
      <c r="E70" s="45" t="n">
        <v>6163152459</v>
      </c>
      <c r="F70" s="29" t="s">
        <v>20</v>
      </c>
      <c r="G70" s="33" t="n">
        <f aca="false">K70+M70+O70+Q70+S70</f>
        <v>12.8657077425829</v>
      </c>
      <c r="H70" s="67" t="n">
        <v>1</v>
      </c>
      <c r="I70" s="74" t="n">
        <v>3886.3</v>
      </c>
      <c r="J70" s="62" t="n">
        <v>1</v>
      </c>
      <c r="K70" s="33" t="n">
        <f aca="false">J70/I70*$K$181*$K$182</f>
        <v>12.8657077425829</v>
      </c>
      <c r="L70" s="11" t="n">
        <v>0</v>
      </c>
      <c r="M70" s="33" t="n">
        <f aca="false">L70/I70*$M$189*$M$190</f>
        <v>0</v>
      </c>
      <c r="N70" s="75" t="n">
        <v>0</v>
      </c>
      <c r="O70" s="33" t="n">
        <f aca="false">N70/I70*$O$189*$O$190</f>
        <v>0</v>
      </c>
      <c r="P70" s="73" t="n">
        <v>0</v>
      </c>
      <c r="Q70" s="33" t="n">
        <f aca="false">P70/I70*$Q$189*$Q$190</f>
        <v>0</v>
      </c>
      <c r="R70" s="76" t="n">
        <v>0</v>
      </c>
      <c r="S70" s="54" t="n">
        <f aca="false">R70/I70*$S$189*$S$190</f>
        <v>0</v>
      </c>
      <c r="T70" s="11"/>
    </row>
    <row r="71" s="12" customFormat="true" ht="13.8" hidden="false" customHeight="false" outlineLevel="0" collapsed="false">
      <c r="A71" s="11" t="n">
        <f aca="false">1+A70</f>
        <v>70</v>
      </c>
      <c r="B71" s="43" t="n">
        <v>2</v>
      </c>
      <c r="C71" s="27" t="s">
        <v>163</v>
      </c>
      <c r="D71" s="50" t="n">
        <v>1096164006014</v>
      </c>
      <c r="E71" s="50" t="n">
        <v>6164293830</v>
      </c>
      <c r="F71" s="29" t="s">
        <v>27</v>
      </c>
      <c r="G71" s="33" t="n">
        <f aca="false">K71+M71+O71+Q71+S71</f>
        <v>13.6474084737025</v>
      </c>
      <c r="H71" s="47" t="n">
        <v>92</v>
      </c>
      <c r="I71" s="51" t="n">
        <v>1582718.07</v>
      </c>
      <c r="J71" s="32" t="n">
        <v>202</v>
      </c>
      <c r="K71" s="33" t="n">
        <f aca="false">J71/I71*$K$181*$K$182</f>
        <v>6.38142711038865</v>
      </c>
      <c r="L71" s="52" t="n">
        <v>11</v>
      </c>
      <c r="M71" s="33" t="n">
        <f aca="false">L71/I71*$M$181*$M$182</f>
        <v>3.47503456506313</v>
      </c>
      <c r="N71" s="43" t="n">
        <v>0</v>
      </c>
      <c r="O71" s="33" t="n">
        <f aca="false">N71/I71*$O$181*$O$182</f>
        <v>0</v>
      </c>
      <c r="P71" s="43" t="n">
        <v>0</v>
      </c>
      <c r="Q71" s="33" t="n">
        <f aca="false">P71/I71*$Q$181*$Q$182</f>
        <v>0</v>
      </c>
      <c r="R71" s="53" t="n">
        <v>3</v>
      </c>
      <c r="S71" s="54" t="n">
        <f aca="false">R71/I71*$S$181*$S$182</f>
        <v>3.79094679825068</v>
      </c>
      <c r="T71" s="11"/>
    </row>
    <row r="72" s="12" customFormat="true" ht="14" hidden="false" customHeight="false" outlineLevel="0" collapsed="false">
      <c r="A72" s="11" t="n">
        <f aca="false">1+A71</f>
        <v>71</v>
      </c>
      <c r="B72" s="26" t="n">
        <v>697</v>
      </c>
      <c r="C72" s="60" t="s">
        <v>164</v>
      </c>
      <c r="D72" s="28" t="s">
        <v>165</v>
      </c>
      <c r="E72" s="28" t="s">
        <v>166</v>
      </c>
      <c r="F72" s="29" t="s">
        <v>27</v>
      </c>
      <c r="G72" s="30" t="n">
        <f aca="false">K72+M72+O72+Q72+S72</f>
        <v>13.9772600206727</v>
      </c>
      <c r="H72" s="31" t="n">
        <v>8</v>
      </c>
      <c r="I72" s="31" t="n">
        <v>146666.8</v>
      </c>
      <c r="J72" s="32" t="n">
        <v>41</v>
      </c>
      <c r="K72" s="33" t="n">
        <f aca="false">J72/I72*$K$181*$K$182</f>
        <v>13.9772600206727</v>
      </c>
      <c r="L72" s="34" t="n">
        <v>0</v>
      </c>
      <c r="M72" s="30" t="n">
        <f aca="false">L72/I72*$M$181*$M$182</f>
        <v>0</v>
      </c>
      <c r="N72" s="35" t="n">
        <v>0</v>
      </c>
      <c r="O72" s="30" t="n">
        <f aca="false">N72/I72*$O$181*$O$182</f>
        <v>0</v>
      </c>
      <c r="P72" s="35" t="n">
        <v>0</v>
      </c>
      <c r="Q72" s="30" t="n">
        <f aca="false">P72/I72*$Q$181*$Q$182</f>
        <v>0</v>
      </c>
      <c r="R72" s="41" t="n">
        <v>0</v>
      </c>
      <c r="S72" s="36" t="n">
        <f aca="false">R72/I72*$S$181*$S$182</f>
        <v>0</v>
      </c>
      <c r="T72" s="37"/>
    </row>
    <row r="73" s="12" customFormat="true" ht="14" hidden="false" customHeight="false" outlineLevel="0" collapsed="false">
      <c r="A73" s="11" t="n">
        <f aca="false">1+A72</f>
        <v>72</v>
      </c>
      <c r="B73" s="43" t="n">
        <v>599</v>
      </c>
      <c r="C73" s="44" t="s">
        <v>167</v>
      </c>
      <c r="D73" s="45" t="n">
        <v>1196196016301</v>
      </c>
      <c r="E73" s="46" t="n">
        <v>6163214296</v>
      </c>
      <c r="F73" s="29" t="s">
        <v>27</v>
      </c>
      <c r="G73" s="30" t="n">
        <f aca="false">K73+M73+O73+Q73+S73</f>
        <v>14.4982133561717</v>
      </c>
      <c r="H73" s="66" t="n">
        <v>14</v>
      </c>
      <c r="I73" s="51" t="n">
        <v>86217.52</v>
      </c>
      <c r="J73" s="32" t="n">
        <v>15</v>
      </c>
      <c r="K73" s="33" t="n">
        <f aca="false">J73/I73*$K$181*$K$182</f>
        <v>8.69892801370302</v>
      </c>
      <c r="L73" s="34" t="n">
        <v>1</v>
      </c>
      <c r="M73" s="30" t="n">
        <f aca="false">L73/I73*$M$181*$M$182</f>
        <v>5.79928534246868</v>
      </c>
      <c r="N73" s="35" t="n">
        <v>0</v>
      </c>
      <c r="O73" s="30" t="n">
        <f aca="false">N73/I73*$O$181*$O$182</f>
        <v>0</v>
      </c>
      <c r="P73" s="35" t="n">
        <v>0</v>
      </c>
      <c r="Q73" s="30" t="n">
        <f aca="false">P73/I73*$Q$181*$Q$182</f>
        <v>0</v>
      </c>
      <c r="R73" s="41" t="n">
        <v>0</v>
      </c>
      <c r="S73" s="36" t="n">
        <f aca="false">R73/I73*$S$181*$S$182</f>
        <v>0</v>
      </c>
      <c r="T73" s="37"/>
    </row>
    <row r="74" s="12" customFormat="true" ht="14" hidden="false" customHeight="false" outlineLevel="0" collapsed="false">
      <c r="A74" s="11" t="n">
        <f aca="false">1+A73</f>
        <v>73</v>
      </c>
      <c r="B74" s="43" t="n">
        <v>525</v>
      </c>
      <c r="C74" s="27" t="s">
        <v>168</v>
      </c>
      <c r="D74" s="45" t="n">
        <v>1176196038215</v>
      </c>
      <c r="E74" s="77" t="n">
        <v>6163156460</v>
      </c>
      <c r="F74" s="29" t="s">
        <v>27</v>
      </c>
      <c r="G74" s="33" t="n">
        <f aca="false">K74+M74+O74+Q74+S74</f>
        <v>14.501808997088</v>
      </c>
      <c r="H74" s="47" t="n">
        <v>6</v>
      </c>
      <c r="I74" s="51" t="n">
        <v>24134.92</v>
      </c>
      <c r="J74" s="32" t="n">
        <v>7</v>
      </c>
      <c r="K74" s="33" t="n">
        <f aca="false">J74/I74*$K$181*$K$182</f>
        <v>14.501808997088</v>
      </c>
      <c r="L74" s="52" t="n">
        <v>0</v>
      </c>
      <c r="M74" s="33" t="n">
        <f aca="false">L74/I74*$M$181*$M$182</f>
        <v>0</v>
      </c>
      <c r="N74" s="55" t="n">
        <v>0</v>
      </c>
      <c r="O74" s="33" t="n">
        <f aca="false">N74/I74*$O$181*$O$182</f>
        <v>0</v>
      </c>
      <c r="P74" s="55" t="n">
        <v>0</v>
      </c>
      <c r="Q74" s="33" t="n">
        <f aca="false">P74/I74*$Q$181*$Q$182</f>
        <v>0</v>
      </c>
      <c r="R74" s="42" t="n">
        <v>0</v>
      </c>
      <c r="S74" s="54" t="n">
        <f aca="false">R74/I74*$S$181*$S$182</f>
        <v>0</v>
      </c>
      <c r="T74" s="11"/>
    </row>
    <row r="75" s="12" customFormat="true" ht="13.8" hidden="false" customHeight="false" outlineLevel="0" collapsed="false">
      <c r="A75" s="11" t="n">
        <f aca="false">1+A74</f>
        <v>74</v>
      </c>
      <c r="B75" s="56" t="n">
        <v>468</v>
      </c>
      <c r="C75" s="57" t="s">
        <v>169</v>
      </c>
      <c r="D75" s="58" t="s">
        <v>170</v>
      </c>
      <c r="E75" s="58" t="s">
        <v>171</v>
      </c>
      <c r="F75" s="29" t="s">
        <v>27</v>
      </c>
      <c r="G75" s="33" t="n">
        <f aca="false">K75+M75+O75+Q75+S75</f>
        <v>15.4141913642956</v>
      </c>
      <c r="H75" s="47" t="n">
        <v>21</v>
      </c>
      <c r="I75" s="51" t="n">
        <v>103800.45</v>
      </c>
      <c r="J75" s="32" t="n">
        <v>32</v>
      </c>
      <c r="K75" s="33" t="n">
        <f aca="false">J75/I75*$K$181*$K$182</f>
        <v>15.4141913642956</v>
      </c>
      <c r="L75" s="52" t="n">
        <v>0</v>
      </c>
      <c r="M75" s="33" t="n">
        <f aca="false">L75/I75*$M$181*$M$182</f>
        <v>0</v>
      </c>
      <c r="N75" s="43" t="n">
        <v>0</v>
      </c>
      <c r="O75" s="33" t="n">
        <f aca="false">N75/I75*$O$181*$O$182</f>
        <v>0</v>
      </c>
      <c r="P75" s="43" t="n">
        <v>0</v>
      </c>
      <c r="Q75" s="33" t="n">
        <f aca="false">P75/I75*$Q$181*$Q$182</f>
        <v>0</v>
      </c>
      <c r="R75" s="53" t="n">
        <v>0</v>
      </c>
      <c r="S75" s="54" t="n">
        <f aca="false">R75/I75*$S$181*$S$182</f>
        <v>0</v>
      </c>
      <c r="T75" s="11"/>
    </row>
    <row r="76" s="78" customFormat="true" ht="13.8" hidden="false" customHeight="false" outlineLevel="0" collapsed="false">
      <c r="A76" s="11" t="n">
        <f aca="false">1+A75</f>
        <v>75</v>
      </c>
      <c r="B76" s="43" t="n">
        <v>196</v>
      </c>
      <c r="C76" s="27" t="s">
        <v>172</v>
      </c>
      <c r="D76" s="50" t="n">
        <v>1106194005565</v>
      </c>
      <c r="E76" s="50" t="n">
        <v>6168034226</v>
      </c>
      <c r="F76" s="29" t="s">
        <v>27</v>
      </c>
      <c r="G76" s="33" t="n">
        <f aca="false">K76+M76+O76+Q76+S76</f>
        <v>15.6738245313072</v>
      </c>
      <c r="H76" s="47" t="n">
        <v>30</v>
      </c>
      <c r="I76" s="51" t="n">
        <v>220112.2</v>
      </c>
      <c r="J76" s="32" t="n">
        <v>29</v>
      </c>
      <c r="K76" s="33" t="n">
        <f aca="false">J76/I76*$K$181*$K$182</f>
        <v>6.58754944069434</v>
      </c>
      <c r="L76" s="52" t="n">
        <v>0</v>
      </c>
      <c r="M76" s="33" t="n">
        <f aca="false">L76/I76*$M$181*$M$182</f>
        <v>0</v>
      </c>
      <c r="N76" s="43" t="n">
        <v>0</v>
      </c>
      <c r="O76" s="33" t="n">
        <f aca="false">N76/I76*$O$181*$O$182</f>
        <v>0</v>
      </c>
      <c r="P76" s="43" t="n">
        <v>0</v>
      </c>
      <c r="Q76" s="33" t="n">
        <f aca="false">P76/I76*$Q$181*$Q$182</f>
        <v>0</v>
      </c>
      <c r="R76" s="53" t="n">
        <v>1</v>
      </c>
      <c r="S76" s="54" t="n">
        <f aca="false">R76/I76*$S$181*$S$182</f>
        <v>9.08627509061288</v>
      </c>
      <c r="T76" s="1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="12" customFormat="true" ht="13.8" hidden="false" customHeight="false" outlineLevel="0" collapsed="false">
      <c r="A77" s="11" t="n">
        <f aca="false">1+A76</f>
        <v>76</v>
      </c>
      <c r="B77" s="43" t="n">
        <v>786</v>
      </c>
      <c r="C77" s="27" t="s">
        <v>173</v>
      </c>
      <c r="D77" s="28"/>
      <c r="E77" s="79" t="s">
        <v>174</v>
      </c>
      <c r="F77" s="29" t="s">
        <v>20</v>
      </c>
      <c r="G77" s="30" t="n">
        <f aca="false">K77+M77+O77+Q77+S77</f>
        <v>15.7047445211054</v>
      </c>
      <c r="H77" s="31" t="n">
        <v>41</v>
      </c>
      <c r="I77" s="31" t="n">
        <v>25470.01</v>
      </c>
      <c r="J77" s="32" t="n">
        <v>8</v>
      </c>
      <c r="K77" s="33" t="n">
        <f aca="false">J77/I77*$K$181*$K$182</f>
        <v>15.7047445211054</v>
      </c>
      <c r="L77" s="34" t="n">
        <v>2</v>
      </c>
      <c r="M77" s="33"/>
      <c r="N77" s="64" t="n">
        <v>0</v>
      </c>
      <c r="O77" s="30" t="n">
        <f aca="false">N77/I77*$O$181*$O$182</f>
        <v>0</v>
      </c>
      <c r="P77" s="64" t="n">
        <v>0</v>
      </c>
      <c r="Q77" s="30" t="n">
        <f aca="false">P77/I77*$Q$181*$Q$182</f>
        <v>0</v>
      </c>
      <c r="R77" s="64" t="n">
        <v>0</v>
      </c>
      <c r="S77" s="36" t="n">
        <f aca="false">R77/I77*$S$181*$S$182</f>
        <v>0</v>
      </c>
      <c r="T77" s="11"/>
    </row>
    <row r="78" s="78" customFormat="true" ht="24.55" hidden="false" customHeight="false" outlineLevel="0" collapsed="false">
      <c r="A78" s="11" t="n">
        <f aca="false">1+A77</f>
        <v>77</v>
      </c>
      <c r="B78" s="43" t="n">
        <v>587</v>
      </c>
      <c r="C78" s="44" t="s">
        <v>175</v>
      </c>
      <c r="D78" s="45" t="n">
        <v>1196196010889</v>
      </c>
      <c r="E78" s="46" t="n">
        <v>6165218747</v>
      </c>
      <c r="F78" s="29" t="s">
        <v>27</v>
      </c>
      <c r="G78" s="30" t="n">
        <f aca="false">K78+M78+O78+Q78+S78</f>
        <v>15.9940402651741</v>
      </c>
      <c r="H78" s="66" t="n">
        <v>11</v>
      </c>
      <c r="I78" s="51" t="n">
        <v>140677.4</v>
      </c>
      <c r="J78" s="32" t="n">
        <v>5</v>
      </c>
      <c r="K78" s="33" t="n">
        <f aca="false">J78/I78*$K$181*$K$182</f>
        <v>1.77711558501934</v>
      </c>
      <c r="L78" s="34" t="n">
        <v>0</v>
      </c>
      <c r="M78" s="30" t="n">
        <f aca="false">L78/I78*$M$181*$M$182</f>
        <v>0</v>
      </c>
      <c r="N78" s="35" t="n">
        <v>0</v>
      </c>
      <c r="O78" s="30" t="n">
        <f aca="false">N78/I78*$O$181*$O$182</f>
        <v>0</v>
      </c>
      <c r="P78" s="35" t="n">
        <v>0</v>
      </c>
      <c r="Q78" s="30" t="n">
        <f aca="false">P78/I78*$Q$181*$Q$182</f>
        <v>0</v>
      </c>
      <c r="R78" s="41" t="n">
        <v>1</v>
      </c>
      <c r="S78" s="36" t="n">
        <f aca="false">R78/I78*$S$181*$S$182</f>
        <v>14.2169246801547</v>
      </c>
      <c r="T78" s="37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="78" customFormat="true" ht="13.8" hidden="false" customHeight="false" outlineLevel="0" collapsed="false">
      <c r="A79" s="11" t="n">
        <f aca="false">1+A78</f>
        <v>78</v>
      </c>
      <c r="B79" s="43" t="n">
        <v>613</v>
      </c>
      <c r="C79" s="60" t="s">
        <v>176</v>
      </c>
      <c r="D79" s="28" t="s">
        <v>177</v>
      </c>
      <c r="E79" s="28" t="s">
        <v>178</v>
      </c>
      <c r="F79" s="29" t="s">
        <v>27</v>
      </c>
      <c r="G79" s="33" t="n">
        <f aca="false">K79+M79+O79+Q79+S79</f>
        <v>16.6757152925057</v>
      </c>
      <c r="H79" s="66" t="n">
        <v>24</v>
      </c>
      <c r="I79" s="51" t="n">
        <v>548702.1</v>
      </c>
      <c r="J79" s="32" t="n">
        <v>93</v>
      </c>
      <c r="K79" s="33" t="n">
        <f aca="false">J79/I79*$K$181*$K$182</f>
        <v>8.47454383717504</v>
      </c>
      <c r="L79" s="34" t="n">
        <v>1</v>
      </c>
      <c r="M79" s="33" t="n">
        <f aca="false">L79/I79*$M$181*$M$182</f>
        <v>0.91124127281452</v>
      </c>
      <c r="N79" s="55" t="n">
        <v>0</v>
      </c>
      <c r="O79" s="33" t="n">
        <f aca="false">N79/I79*$O$181*$O$182</f>
        <v>0</v>
      </c>
      <c r="P79" s="55" t="n">
        <v>0</v>
      </c>
      <c r="Q79" s="33" t="n">
        <f aca="false">P79/I79*$Q$181*$Q$182</f>
        <v>0</v>
      </c>
      <c r="R79" s="42" t="n">
        <v>2</v>
      </c>
      <c r="S79" s="54" t="n">
        <f aca="false">R79/I79*$S$181*$S$182</f>
        <v>7.28993018251616</v>
      </c>
      <c r="T79" s="1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="12" customFormat="true" ht="13.5" hidden="false" customHeight="false" outlineLevel="0" collapsed="false">
      <c r="A80" s="11" t="n">
        <f aca="false">1+A79</f>
        <v>79</v>
      </c>
      <c r="B80" s="43" t="n">
        <v>742</v>
      </c>
      <c r="C80" s="60" t="s">
        <v>179</v>
      </c>
      <c r="D80" s="28" t="s">
        <v>180</v>
      </c>
      <c r="E80" s="28" t="s">
        <v>181</v>
      </c>
      <c r="F80" s="29" t="s">
        <v>27</v>
      </c>
      <c r="G80" s="33" t="n">
        <f aca="false">K80+M80+O80+Q80+S80</f>
        <v>17.3103221450951</v>
      </c>
      <c r="H80" s="31" t="n">
        <v>3</v>
      </c>
      <c r="I80" s="31" t="n">
        <v>5776.9</v>
      </c>
      <c r="J80" s="32" t="n">
        <v>2</v>
      </c>
      <c r="K80" s="33" t="n">
        <f aca="false">J80/I80*$K$181*$K$182</f>
        <v>17.3103221450951</v>
      </c>
      <c r="L80" s="34" t="n">
        <v>0</v>
      </c>
      <c r="M80" s="33" t="n">
        <f aca="false">L80/I80*$M$181*$M$182</f>
        <v>0</v>
      </c>
      <c r="N80" s="55" t="n">
        <v>0</v>
      </c>
      <c r="O80" s="33" t="n">
        <f aca="false">N80/I80*$O$181*$O$182</f>
        <v>0</v>
      </c>
      <c r="P80" s="55" t="n">
        <v>0</v>
      </c>
      <c r="Q80" s="33" t="n">
        <f aca="false">P80/I80*$Q$181*$Q$182</f>
        <v>0</v>
      </c>
      <c r="R80" s="42" t="n">
        <v>0</v>
      </c>
      <c r="S80" s="54" t="n">
        <f aca="false">R80/I80*$S$181*$S$182</f>
        <v>0</v>
      </c>
      <c r="T80" s="11"/>
    </row>
    <row r="81" s="78" customFormat="true" ht="13.8" hidden="false" customHeight="false" outlineLevel="0" collapsed="false">
      <c r="A81" s="11" t="n">
        <f aca="false">1+A80</f>
        <v>80</v>
      </c>
      <c r="B81" s="43" t="n">
        <v>602</v>
      </c>
      <c r="C81" s="27" t="s">
        <v>182</v>
      </c>
      <c r="D81" s="45" t="n">
        <v>1196196023913</v>
      </c>
      <c r="E81" s="45" t="n">
        <v>6162081597</v>
      </c>
      <c r="F81" s="29" t="s">
        <v>27</v>
      </c>
      <c r="G81" s="33" t="n">
        <f aca="false">K81+M81+O81+Q81+S81</f>
        <v>17.6313163915483</v>
      </c>
      <c r="H81" s="66" t="n">
        <v>37</v>
      </c>
      <c r="I81" s="51" t="n">
        <v>90747.62</v>
      </c>
      <c r="J81" s="32" t="n">
        <v>32</v>
      </c>
      <c r="K81" s="33" t="n">
        <f aca="false">J81/I81*$K$181*$K$182</f>
        <v>17.6313163915483</v>
      </c>
      <c r="L81" s="34" t="n">
        <v>0</v>
      </c>
      <c r="M81" s="33" t="n">
        <f aca="false">L81/I81*$M$181*$M$182</f>
        <v>0</v>
      </c>
      <c r="N81" s="55" t="n">
        <v>0</v>
      </c>
      <c r="O81" s="33" t="n">
        <f aca="false">N81/I81*$O$181*$O$182</f>
        <v>0</v>
      </c>
      <c r="P81" s="55" t="n">
        <v>0</v>
      </c>
      <c r="Q81" s="33" t="n">
        <f aca="false">P81/I81*$Q$181*$Q$182</f>
        <v>0</v>
      </c>
      <c r="R81" s="42" t="n">
        <v>0</v>
      </c>
      <c r="S81" s="54" t="n">
        <f aca="false">R81/I81*$S$181*$S$182</f>
        <v>0</v>
      </c>
      <c r="T81" s="1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="78" customFormat="true" ht="13.8" hidden="false" customHeight="false" outlineLevel="0" collapsed="false">
      <c r="A82" s="11" t="n">
        <f aca="false">1+A81</f>
        <v>81</v>
      </c>
      <c r="B82" s="43" t="n">
        <v>377</v>
      </c>
      <c r="C82" s="27" t="s">
        <v>183</v>
      </c>
      <c r="D82" s="50" t="n">
        <v>1156196063352</v>
      </c>
      <c r="E82" s="50" t="n">
        <v>6166096594</v>
      </c>
      <c r="F82" s="29" t="s">
        <v>27</v>
      </c>
      <c r="G82" s="33" t="n">
        <f aca="false">K82+M82+O82+Q82+S82</f>
        <v>18.7301448757976</v>
      </c>
      <c r="H82" s="47" t="n">
        <v>184</v>
      </c>
      <c r="I82" s="51" t="n">
        <v>480508.83</v>
      </c>
      <c r="J82" s="32" t="n">
        <v>100</v>
      </c>
      <c r="K82" s="33" t="n">
        <f aca="false">J82/I82*$K$181*$K$182</f>
        <v>10.4056360421098</v>
      </c>
      <c r="L82" s="52" t="n">
        <v>0</v>
      </c>
      <c r="M82" s="33" t="n">
        <f aca="false">L82/I82*$M$181*$M$182</f>
        <v>0</v>
      </c>
      <c r="N82" s="43" t="n">
        <v>0</v>
      </c>
      <c r="O82" s="33" t="n">
        <f aca="false">N82/I82*$O$181*$O$182</f>
        <v>0</v>
      </c>
      <c r="P82" s="43" t="n">
        <v>0</v>
      </c>
      <c r="Q82" s="33" t="n">
        <f aca="false">P82/I82*$Q$181*$Q$182</f>
        <v>0</v>
      </c>
      <c r="R82" s="53" t="n">
        <v>2</v>
      </c>
      <c r="S82" s="54" t="n">
        <f aca="false">R82/I82*$S$181*$S$182</f>
        <v>8.32450883368782</v>
      </c>
      <c r="T82" s="1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="12" customFormat="true" ht="13.8" hidden="false" customHeight="false" outlineLevel="0" collapsed="false">
      <c r="A83" s="11" t="n">
        <f aca="false">1+A82</f>
        <v>82</v>
      </c>
      <c r="B83" s="43" t="n">
        <v>13</v>
      </c>
      <c r="C83" s="27" t="s">
        <v>184</v>
      </c>
      <c r="D83" s="50" t="n">
        <v>1116194011328</v>
      </c>
      <c r="E83" s="50" t="n">
        <v>6162060808</v>
      </c>
      <c r="F83" s="29" t="s">
        <v>27</v>
      </c>
      <c r="G83" s="33" t="n">
        <f aca="false">K83+M83+O83+Q83+S83</f>
        <v>18.8401974452692</v>
      </c>
      <c r="H83" s="47" t="n">
        <v>1</v>
      </c>
      <c r="I83" s="51" t="n">
        <v>2653.9</v>
      </c>
      <c r="J83" s="32" t="n">
        <v>1</v>
      </c>
      <c r="K83" s="33" t="n">
        <f aca="false">J83/I83*$K$181*$K$182</f>
        <v>18.8401974452692</v>
      </c>
      <c r="L83" s="52" t="n">
        <v>0</v>
      </c>
      <c r="M83" s="33" t="n">
        <f aca="false">L83/I83*$M$181*$M$182</f>
        <v>0</v>
      </c>
      <c r="N83" s="43" t="n">
        <v>0</v>
      </c>
      <c r="O83" s="33" t="n">
        <f aca="false">N83/I83*$O$181*$O$182</f>
        <v>0</v>
      </c>
      <c r="P83" s="43" t="n">
        <v>0</v>
      </c>
      <c r="Q83" s="33" t="n">
        <f aca="false">P83/I83*$Q$181*$Q$182</f>
        <v>0</v>
      </c>
      <c r="R83" s="53" t="n">
        <v>0</v>
      </c>
      <c r="S83" s="54" t="n">
        <f aca="false">R83/I83*$S$181*$S$182</f>
        <v>0</v>
      </c>
      <c r="T83" s="11"/>
    </row>
    <row r="84" s="12" customFormat="true" ht="13.8" hidden="false" customHeight="false" outlineLevel="0" collapsed="false">
      <c r="A84" s="11" t="n">
        <f aca="false">1+A83</f>
        <v>83</v>
      </c>
      <c r="B84" s="43" t="n">
        <v>156</v>
      </c>
      <c r="C84" s="27" t="s">
        <v>185</v>
      </c>
      <c r="D84" s="50" t="n">
        <v>1036162005252</v>
      </c>
      <c r="E84" s="50" t="n">
        <v>6162039676</v>
      </c>
      <c r="F84" s="29" t="s">
        <v>27</v>
      </c>
      <c r="G84" s="33" t="n">
        <f aca="false">K84+M84+O84+Q84+S84</f>
        <v>19.3795069465843</v>
      </c>
      <c r="H84" s="47" t="n">
        <v>2</v>
      </c>
      <c r="I84" s="51" t="n">
        <v>51600.9</v>
      </c>
      <c r="J84" s="32" t="n">
        <v>20</v>
      </c>
      <c r="K84" s="33" t="n">
        <f aca="false">J84/I84*$K$181*$K$182</f>
        <v>19.3795069465843</v>
      </c>
      <c r="L84" s="52" t="n">
        <v>0</v>
      </c>
      <c r="M84" s="33" t="n">
        <f aca="false">L84/I84*$M$181*$M$182</f>
        <v>0</v>
      </c>
      <c r="N84" s="43" t="n">
        <v>0</v>
      </c>
      <c r="O84" s="33" t="n">
        <f aca="false">N84/I84*$O$181*$O$182</f>
        <v>0</v>
      </c>
      <c r="P84" s="43" t="n">
        <v>0</v>
      </c>
      <c r="Q84" s="33" t="n">
        <f aca="false">P84/I84*$Q$181*$Q$182</f>
        <v>0</v>
      </c>
      <c r="R84" s="53" t="n">
        <v>0</v>
      </c>
      <c r="S84" s="54" t="n">
        <f aca="false">R84/I84*$S$181*$S$182</f>
        <v>0</v>
      </c>
      <c r="T84" s="11"/>
    </row>
    <row r="85" s="12" customFormat="true" ht="23.85" hidden="false" customHeight="false" outlineLevel="0" collapsed="false">
      <c r="A85" s="11" t="n">
        <f aca="false">1+A84</f>
        <v>84</v>
      </c>
      <c r="B85" s="56" t="n">
        <v>514</v>
      </c>
      <c r="C85" s="57" t="s">
        <v>186</v>
      </c>
      <c r="D85" s="58" t="s">
        <v>187</v>
      </c>
      <c r="E85" s="80" t="n">
        <v>6165207625</v>
      </c>
      <c r="F85" s="29" t="s">
        <v>27</v>
      </c>
      <c r="G85" s="33" t="n">
        <f aca="false">K85+M85+O85+Q85+S85</f>
        <v>20.2599917561261</v>
      </c>
      <c r="H85" s="47" t="n">
        <v>21</v>
      </c>
      <c r="I85" s="51" t="n">
        <v>180158.02</v>
      </c>
      <c r="J85" s="32" t="n">
        <v>23</v>
      </c>
      <c r="K85" s="33" t="n">
        <f aca="false">J85/I85*$K$181*$K$182</f>
        <v>6.38328507384795</v>
      </c>
      <c r="L85" s="52" t="n">
        <v>1</v>
      </c>
      <c r="M85" s="33" t="n">
        <f aca="false">L85/I85*$M$181*$M$182</f>
        <v>2.77534133645563</v>
      </c>
      <c r="N85" s="43" t="n">
        <v>0</v>
      </c>
      <c r="O85" s="33" t="n">
        <f aca="false">N85/I85*$O$181*$O$182</f>
        <v>0</v>
      </c>
      <c r="P85" s="43" t="n">
        <v>0</v>
      </c>
      <c r="Q85" s="33" t="n">
        <f aca="false">P85/I85*$Q$181*$Q$182</f>
        <v>0</v>
      </c>
      <c r="R85" s="53" t="n">
        <v>1</v>
      </c>
      <c r="S85" s="54" t="n">
        <f aca="false">R85/I85*$S$181*$S$182</f>
        <v>11.1013653458225</v>
      </c>
      <c r="T85" s="11" t="s">
        <v>188</v>
      </c>
    </row>
    <row r="86" s="12" customFormat="true" ht="13.8" hidden="false" customHeight="false" outlineLevel="0" collapsed="false">
      <c r="A86" s="11" t="n">
        <f aca="false">1+A85</f>
        <v>85</v>
      </c>
      <c r="B86" s="43" t="n">
        <v>356</v>
      </c>
      <c r="C86" s="27" t="s">
        <v>189</v>
      </c>
      <c r="D86" s="50" t="n">
        <v>1156196050361</v>
      </c>
      <c r="E86" s="50" t="n">
        <v>6161074131</v>
      </c>
      <c r="F86" s="29" t="s">
        <v>27</v>
      </c>
      <c r="G86" s="33" t="n">
        <f aca="false">K86+M86+O86+Q86+S86</f>
        <v>20.8333530002356</v>
      </c>
      <c r="H86" s="47" t="n">
        <v>72</v>
      </c>
      <c r="I86" s="51" t="n">
        <v>614399.42</v>
      </c>
      <c r="J86" s="32" t="n">
        <v>96</v>
      </c>
      <c r="K86" s="33" t="n">
        <f aca="false">J86/I86*$K$181*$K$182</f>
        <v>7.81250737508834</v>
      </c>
      <c r="L86" s="52" t="n">
        <v>2</v>
      </c>
      <c r="M86" s="33" t="n">
        <f aca="false">L86/I86*$M$181*$M$182</f>
        <v>1.6276057031434</v>
      </c>
      <c r="N86" s="43" t="n">
        <v>0</v>
      </c>
      <c r="O86" s="33" t="n">
        <f aca="false">N86/I86*$O$181*$O$182</f>
        <v>0</v>
      </c>
      <c r="P86" s="43" t="n">
        <v>1</v>
      </c>
      <c r="Q86" s="33" t="n">
        <f aca="false">P86/I86*$Q$181*$Q$182</f>
        <v>4.88281710943021</v>
      </c>
      <c r="R86" s="53" t="n">
        <v>2</v>
      </c>
      <c r="S86" s="54" t="n">
        <f aca="false">R86/I86*$S$181*$S$182</f>
        <v>6.51042281257362</v>
      </c>
      <c r="T86" s="11" t="s">
        <v>190</v>
      </c>
    </row>
    <row r="87" s="12" customFormat="true" ht="23.85" hidden="false" customHeight="false" outlineLevel="0" collapsed="false">
      <c r="A87" s="11" t="n">
        <f aca="false">1+A86</f>
        <v>86</v>
      </c>
      <c r="B87" s="56" t="n">
        <v>448</v>
      </c>
      <c r="C87" s="57" t="s">
        <v>191</v>
      </c>
      <c r="D87" s="58" t="s">
        <v>192</v>
      </c>
      <c r="E87" s="58" t="s">
        <v>193</v>
      </c>
      <c r="F87" s="29" t="s">
        <v>27</v>
      </c>
      <c r="G87" s="33" t="n">
        <f aca="false">K87+M87+O87+Q87+S87</f>
        <v>21.1441586114798</v>
      </c>
      <c r="H87" s="47" t="n">
        <v>56</v>
      </c>
      <c r="I87" s="51" t="n">
        <v>406731.72</v>
      </c>
      <c r="J87" s="32" t="n">
        <v>62</v>
      </c>
      <c r="K87" s="33" t="n">
        <f aca="false">J87/I87*$K$181*$K$182</f>
        <v>7.62173159251017</v>
      </c>
      <c r="L87" s="52" t="n">
        <v>3</v>
      </c>
      <c r="M87" s="33" t="n">
        <f aca="false">L87/I87*$M$181*$M$182</f>
        <v>3.68793464153718</v>
      </c>
      <c r="N87" s="43" t="n">
        <v>0</v>
      </c>
      <c r="O87" s="33" t="n">
        <f aca="false">N87/I87*$O$181*$O$182</f>
        <v>0</v>
      </c>
      <c r="P87" s="43" t="n">
        <v>0</v>
      </c>
      <c r="Q87" s="33" t="n">
        <f aca="false">P87/I87*$Q$181*$Q$182</f>
        <v>0</v>
      </c>
      <c r="R87" s="53" t="n">
        <v>2</v>
      </c>
      <c r="S87" s="54" t="n">
        <f aca="false">R87/I87*$S$181*$S$182</f>
        <v>9.83449237743248</v>
      </c>
      <c r="T87" s="11" t="s">
        <v>194</v>
      </c>
    </row>
    <row r="88" s="12" customFormat="true" ht="13.8" hidden="false" customHeight="false" outlineLevel="0" collapsed="false">
      <c r="A88" s="11" t="n">
        <f aca="false">1+A87</f>
        <v>87</v>
      </c>
      <c r="B88" s="43" t="n">
        <v>520</v>
      </c>
      <c r="C88" s="44" t="s">
        <v>195</v>
      </c>
      <c r="D88" s="81" t="n">
        <v>1176196024840</v>
      </c>
      <c r="E88" s="82" t="n">
        <v>6167138783</v>
      </c>
      <c r="F88" s="29" t="s">
        <v>27</v>
      </c>
      <c r="G88" s="30" t="n">
        <f aca="false">K88+M88+O88+Q88+S88</f>
        <v>21.1454163634977</v>
      </c>
      <c r="H88" s="47" t="n">
        <v>23</v>
      </c>
      <c r="I88" s="51" t="n">
        <v>541488.51</v>
      </c>
      <c r="J88" s="32" t="n">
        <v>79</v>
      </c>
      <c r="K88" s="33" t="n">
        <f aca="false">J88/I88*$K$181*$K$182</f>
        <v>7.2947069550931</v>
      </c>
      <c r="L88" s="52" t="n">
        <v>3</v>
      </c>
      <c r="M88" s="30" t="n">
        <f aca="false">L88/I88*$M$181*$M$182</f>
        <v>2.77014188168092</v>
      </c>
      <c r="N88" s="35" t="n">
        <v>0</v>
      </c>
      <c r="O88" s="30" t="n">
        <f aca="false">N88/I88*$O$181*$O$182</f>
        <v>0</v>
      </c>
      <c r="P88" s="35" t="n">
        <v>0</v>
      </c>
      <c r="Q88" s="30" t="n">
        <f aca="false">P88/I88*$Q$181*$Q$182</f>
        <v>0</v>
      </c>
      <c r="R88" s="41" t="n">
        <v>3</v>
      </c>
      <c r="S88" s="36" t="n">
        <f aca="false">R88/I88*$S$181*$S$182</f>
        <v>11.0805675267237</v>
      </c>
      <c r="T88" s="37" t="s">
        <v>196</v>
      </c>
    </row>
    <row r="89" s="78" customFormat="true" ht="13.8" hidden="false" customHeight="false" outlineLevel="0" collapsed="false">
      <c r="A89" s="11" t="n">
        <f aca="false">1+A88</f>
        <v>88</v>
      </c>
      <c r="B89" s="43" t="n">
        <v>50</v>
      </c>
      <c r="C89" s="27" t="s">
        <v>197</v>
      </c>
      <c r="D89" s="50" t="n">
        <v>1126179000551</v>
      </c>
      <c r="E89" s="50" t="n">
        <v>6112914821</v>
      </c>
      <c r="F89" s="29" t="s">
        <v>27</v>
      </c>
      <c r="G89" s="33" t="n">
        <f aca="false">K89+M89+O89+Q89+S89</f>
        <v>21.336018826903</v>
      </c>
      <c r="H89" s="47" t="n">
        <v>11</v>
      </c>
      <c r="I89" s="51" t="n">
        <v>42182.19</v>
      </c>
      <c r="J89" s="32" t="n">
        <v>18</v>
      </c>
      <c r="K89" s="33" t="n">
        <f aca="false">J89/I89*$K$181*$K$182</f>
        <v>21.336018826903</v>
      </c>
      <c r="L89" s="52" t="n">
        <v>2</v>
      </c>
      <c r="M89" s="33" t="n">
        <f aca="false">L89/I89*$M$189*$M$190</f>
        <v>0</v>
      </c>
      <c r="N89" s="43" t="n">
        <v>0</v>
      </c>
      <c r="O89" s="33" t="n">
        <f aca="false">N89/I89*$O$181*$O$182</f>
        <v>0</v>
      </c>
      <c r="P89" s="43" t="n">
        <v>0</v>
      </c>
      <c r="Q89" s="33" t="n">
        <f aca="false">P89/I89*$Q$181*$Q$182</f>
        <v>0</v>
      </c>
      <c r="R89" s="53" t="n">
        <v>0</v>
      </c>
      <c r="S89" s="54" t="n">
        <f aca="false">R89/I89*$S$181*$S$182</f>
        <v>0</v>
      </c>
      <c r="T89" s="1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="78" customFormat="true" ht="23.85" hidden="false" customHeight="false" outlineLevel="0" collapsed="false">
      <c r="A90" s="11" t="n">
        <f aca="false">1+A89</f>
        <v>89</v>
      </c>
      <c r="B90" s="43" t="n">
        <v>384</v>
      </c>
      <c r="C90" s="27" t="s">
        <v>198</v>
      </c>
      <c r="D90" s="50" t="n">
        <v>1156196064309</v>
      </c>
      <c r="E90" s="50" t="n">
        <v>6161075209</v>
      </c>
      <c r="F90" s="29" t="s">
        <v>27</v>
      </c>
      <c r="G90" s="33" t="n">
        <f aca="false">K90+M90+O90+Q90+S90</f>
        <v>21.6403375892664</v>
      </c>
      <c r="H90" s="47" t="n">
        <v>1</v>
      </c>
      <c r="I90" s="51" t="n">
        <v>2310.5</v>
      </c>
      <c r="J90" s="32" t="n">
        <v>1</v>
      </c>
      <c r="K90" s="33" t="n">
        <f aca="false">J90/I90*$K$181*$K$182</f>
        <v>21.6403375892664</v>
      </c>
      <c r="L90" s="52" t="n">
        <v>0</v>
      </c>
      <c r="M90" s="33" t="n">
        <f aca="false">L90/I90*$M$181*$M$182</f>
        <v>0</v>
      </c>
      <c r="N90" s="43" t="n">
        <v>0</v>
      </c>
      <c r="O90" s="33" t="n">
        <f aca="false">N90/I90*$O$181*$O$182</f>
        <v>0</v>
      </c>
      <c r="P90" s="43" t="n">
        <v>0</v>
      </c>
      <c r="Q90" s="33" t="n">
        <f aca="false">P90/I90*$Q$181*$Q$182</f>
        <v>0</v>
      </c>
      <c r="R90" s="53" t="n">
        <v>0</v>
      </c>
      <c r="S90" s="54" t="n">
        <f aca="false">R90/I90*$S$181*$S$182</f>
        <v>0</v>
      </c>
      <c r="T90" s="1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="78" customFormat="true" ht="13.8" hidden="false" customHeight="false" outlineLevel="0" collapsed="false">
      <c r="A91" s="11" t="n">
        <f aca="false">1+A90</f>
        <v>90</v>
      </c>
      <c r="B91" s="43" t="n">
        <v>315</v>
      </c>
      <c r="C91" s="27" t="s">
        <v>199</v>
      </c>
      <c r="D91" s="50" t="n">
        <v>1136183000821</v>
      </c>
      <c r="E91" s="50" t="n">
        <v>6150072647</v>
      </c>
      <c r="F91" s="29" t="s">
        <v>27</v>
      </c>
      <c r="G91" s="33" t="n">
        <f aca="false">K91+M91+O91+Q91+S91</f>
        <v>21.7909585277706</v>
      </c>
      <c r="H91" s="47" t="n">
        <v>3</v>
      </c>
      <c r="I91" s="51" t="n">
        <v>123904.6</v>
      </c>
      <c r="J91" s="32" t="n">
        <v>34</v>
      </c>
      <c r="K91" s="33" t="n">
        <f aca="false">J91/I91*$K$181*$K$182</f>
        <v>13.7202331471148</v>
      </c>
      <c r="L91" s="52" t="n">
        <v>2</v>
      </c>
      <c r="M91" s="33" t="n">
        <f aca="false">L91/I91*$M$181*$M$182</f>
        <v>8.07072538065576</v>
      </c>
      <c r="N91" s="43" t="n">
        <v>0</v>
      </c>
      <c r="O91" s="33" t="n">
        <f aca="false">N91/I91*$O$181*$O$182</f>
        <v>0</v>
      </c>
      <c r="P91" s="43" t="n">
        <v>0</v>
      </c>
      <c r="Q91" s="33" t="n">
        <f aca="false">P91/I91*$Q$181*$Q$182</f>
        <v>0</v>
      </c>
      <c r="R91" s="53" t="n">
        <v>0</v>
      </c>
      <c r="S91" s="54" t="n">
        <f aca="false">R91/I91*$S$181*$S$182</f>
        <v>0</v>
      </c>
      <c r="T91" s="1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="78" customFormat="true" ht="13.8" hidden="false" customHeight="false" outlineLevel="0" collapsed="false">
      <c r="A92" s="11" t="n">
        <f aca="false">1+A91</f>
        <v>91</v>
      </c>
      <c r="B92" s="43" t="n">
        <v>675</v>
      </c>
      <c r="C92" s="60" t="s">
        <v>200</v>
      </c>
      <c r="D92" s="28" t="s">
        <v>201</v>
      </c>
      <c r="E92" s="28" t="s">
        <v>202</v>
      </c>
      <c r="F92" s="29" t="s">
        <v>27</v>
      </c>
      <c r="G92" s="33" t="n">
        <f aca="false">K92+M92+O92+Q92+S92</f>
        <v>21.794898881677</v>
      </c>
      <c r="H92" s="31" t="n">
        <v>13</v>
      </c>
      <c r="I92" s="31" t="n">
        <v>449646.5</v>
      </c>
      <c r="J92" s="32" t="n">
        <v>66</v>
      </c>
      <c r="K92" s="33" t="n">
        <f aca="false">J92/I92*$K$181*$K$182</f>
        <v>7.3390986030137</v>
      </c>
      <c r="L92" s="34" t="n">
        <v>1</v>
      </c>
      <c r="M92" s="33" t="n">
        <f aca="false">L92/I92*$M$181*$M$182</f>
        <v>1.11198463682026</v>
      </c>
      <c r="N92" s="55" t="n">
        <v>0</v>
      </c>
      <c r="O92" s="33" t="n">
        <f aca="false">N92/I92*$O$181*$O$182</f>
        <v>0</v>
      </c>
      <c r="P92" s="55" t="n">
        <v>0</v>
      </c>
      <c r="Q92" s="33" t="n">
        <f aca="false">P92/I92*$Q$181*$Q$182</f>
        <v>0</v>
      </c>
      <c r="R92" s="42" t="n">
        <v>3</v>
      </c>
      <c r="S92" s="54" t="n">
        <f aca="false">R92/I92*$S$181*$S$182</f>
        <v>13.3438156418431</v>
      </c>
      <c r="T92" s="1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="12" customFormat="true" ht="13.8" hidden="false" customHeight="false" outlineLevel="0" collapsed="false">
      <c r="A93" s="11" t="n">
        <f aca="false">1+A92</f>
        <v>92</v>
      </c>
      <c r="B93" s="26" t="n">
        <v>841</v>
      </c>
      <c r="C93" s="27" t="s">
        <v>203</v>
      </c>
      <c r="D93" s="28" t="n">
        <v>1246100011410</v>
      </c>
      <c r="E93" s="28" t="s">
        <v>204</v>
      </c>
      <c r="F93" s="29" t="s">
        <v>20</v>
      </c>
      <c r="G93" s="30" t="n">
        <f aca="false">K93+M93+O93+Q93+S93</f>
        <v>22.6313100942109</v>
      </c>
      <c r="H93" s="31" t="n">
        <v>7</v>
      </c>
      <c r="I93" s="31" t="n">
        <v>15465.3</v>
      </c>
      <c r="J93" s="32" t="n">
        <v>7</v>
      </c>
      <c r="K93" s="33" t="n">
        <f aca="false">J93/I93*$K$181*$K$182</f>
        <v>22.6313100942109</v>
      </c>
      <c r="L93" s="34" t="n">
        <v>0</v>
      </c>
      <c r="M93" s="30" t="n">
        <f aca="false">L93/I93*$M$181*$M$182</f>
        <v>0</v>
      </c>
      <c r="N93" s="35" t="n">
        <v>0</v>
      </c>
      <c r="O93" s="30" t="n">
        <f aca="false">N93/I93*$O$181*$O$182</f>
        <v>0</v>
      </c>
      <c r="P93" s="35" t="n">
        <v>0</v>
      </c>
      <c r="Q93" s="30" t="n">
        <f aca="false">P93/I93*$Q$181*$Q$182</f>
        <v>0</v>
      </c>
      <c r="R93" s="35" t="n">
        <v>0</v>
      </c>
      <c r="S93" s="36" t="n">
        <f aca="false">R93/I93*$S$181*$S$182</f>
        <v>0</v>
      </c>
      <c r="T93" s="37"/>
    </row>
    <row r="94" s="78" customFormat="true" ht="13.8" hidden="false" customHeight="false" outlineLevel="0" collapsed="false">
      <c r="A94" s="11" t="n">
        <f aca="false">1+A93</f>
        <v>93</v>
      </c>
      <c r="B94" s="26" t="n">
        <v>686</v>
      </c>
      <c r="C94" s="49" t="s">
        <v>205</v>
      </c>
      <c r="D94" s="28" t="s">
        <v>206</v>
      </c>
      <c r="E94" s="28" t="s">
        <v>207</v>
      </c>
      <c r="F94" s="29" t="s">
        <v>27</v>
      </c>
      <c r="G94" s="30" t="n">
        <f aca="false">K94+M94+O94+Q94+S94</f>
        <v>23.1034387158185</v>
      </c>
      <c r="H94" s="66" t="n">
        <v>5</v>
      </c>
      <c r="I94" s="83" t="n">
        <v>10820.9</v>
      </c>
      <c r="J94" s="32" t="n">
        <v>5</v>
      </c>
      <c r="K94" s="33" t="n">
        <f aca="false">J94/I94*$K$181*$K$182</f>
        <v>23.1034387158185</v>
      </c>
      <c r="L94" s="34" t="n">
        <v>0</v>
      </c>
      <c r="M94" s="30" t="n">
        <f aca="false">L94/I94*$M$181*$M$182</f>
        <v>0</v>
      </c>
      <c r="N94" s="35" t="n">
        <v>0</v>
      </c>
      <c r="O94" s="30" t="n">
        <f aca="false">N94/I94*$O$181*$O$182</f>
        <v>0</v>
      </c>
      <c r="P94" s="35" t="n">
        <v>0</v>
      </c>
      <c r="Q94" s="30" t="n">
        <f aca="false">P94/I94*$Q$181*$Q$182</f>
        <v>0</v>
      </c>
      <c r="R94" s="41" t="n">
        <v>0</v>
      </c>
      <c r="S94" s="36" t="n">
        <f aca="false">R94/I94*$S$181*$S$182</f>
        <v>0</v>
      </c>
      <c r="T94" s="37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="78" customFormat="true" ht="13.8" hidden="false" customHeight="false" outlineLevel="0" collapsed="false">
      <c r="A95" s="11" t="n">
        <f aca="false">1+A94</f>
        <v>94</v>
      </c>
      <c r="B95" s="43" t="n">
        <v>650</v>
      </c>
      <c r="C95" s="49" t="s">
        <v>208</v>
      </c>
      <c r="D95" s="28" t="s">
        <v>209</v>
      </c>
      <c r="E95" s="65" t="s">
        <v>210</v>
      </c>
      <c r="F95" s="29" t="s">
        <v>27</v>
      </c>
      <c r="G95" s="30" t="n">
        <f aca="false">K95+M95+O95+Q95+S95</f>
        <v>23.4834394784798</v>
      </c>
      <c r="H95" s="66" t="n">
        <v>3</v>
      </c>
      <c r="I95" s="31" t="n">
        <v>10645.8</v>
      </c>
      <c r="J95" s="32" t="n">
        <v>5</v>
      </c>
      <c r="K95" s="33" t="n">
        <f aca="false">J95/I95*$K$181*$K$182</f>
        <v>23.4834394784798</v>
      </c>
      <c r="L95" s="34" t="n">
        <v>0</v>
      </c>
      <c r="M95" s="30" t="n">
        <f aca="false">L95/I95*$M$181*$M$182</f>
        <v>0</v>
      </c>
      <c r="N95" s="35" t="n">
        <v>0</v>
      </c>
      <c r="O95" s="30" t="n">
        <f aca="false">N95/I95*$O$181*$O$182</f>
        <v>0</v>
      </c>
      <c r="P95" s="35" t="n">
        <v>0</v>
      </c>
      <c r="Q95" s="30" t="n">
        <f aca="false">P95/I95*$Q$181*$Q$182</f>
        <v>0</v>
      </c>
      <c r="R95" s="41" t="n">
        <v>0</v>
      </c>
      <c r="S95" s="36" t="n">
        <f aca="false">R95/I95*$S$181*$S$182</f>
        <v>0</v>
      </c>
      <c r="T95" s="37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="12" customFormat="true" ht="13.8" hidden="false" customHeight="false" outlineLevel="0" collapsed="false">
      <c r="A96" s="11" t="n">
        <f aca="false">1+A95</f>
        <v>95</v>
      </c>
      <c r="B96" s="43" t="n">
        <v>730</v>
      </c>
      <c r="C96" s="60" t="s">
        <v>211</v>
      </c>
      <c r="D96" s="28" t="s">
        <v>212</v>
      </c>
      <c r="E96" s="28" t="s">
        <v>213</v>
      </c>
      <c r="F96" s="29" t="s">
        <v>27</v>
      </c>
      <c r="G96" s="33" t="n">
        <f aca="false">K96+M96+O96+Q96+S96</f>
        <v>23.6212212078096</v>
      </c>
      <c r="H96" s="31" t="n">
        <v>22</v>
      </c>
      <c r="I96" s="31" t="n">
        <v>493200.58</v>
      </c>
      <c r="J96" s="32" t="n">
        <v>133</v>
      </c>
      <c r="K96" s="33" t="n">
        <f aca="false">J96/I96*$K$181*$K$182</f>
        <v>13.4833580284922</v>
      </c>
      <c r="L96" s="34" t="n">
        <v>2</v>
      </c>
      <c r="M96" s="33" t="n">
        <f aca="false">L96/I96*$M$181*$M$182</f>
        <v>2.02757263586349</v>
      </c>
      <c r="N96" s="55" t="n">
        <v>0</v>
      </c>
      <c r="O96" s="33" t="n">
        <f aca="false">N96/I96*$O$181*$O$182</f>
        <v>0</v>
      </c>
      <c r="P96" s="55" t="n">
        <v>0</v>
      </c>
      <c r="Q96" s="33" t="n">
        <f aca="false">P96/I96*$Q$181*$Q$182</f>
        <v>0</v>
      </c>
      <c r="R96" s="42" t="n">
        <v>2</v>
      </c>
      <c r="S96" s="54" t="n">
        <f aca="false">R96/I96*$S$181*$S$182</f>
        <v>8.11029054345394</v>
      </c>
      <c r="T96" s="11"/>
    </row>
    <row r="97" s="12" customFormat="true" ht="13.8" hidden="false" customHeight="false" outlineLevel="0" collapsed="false">
      <c r="A97" s="11" t="n">
        <f aca="false">1+A96</f>
        <v>96</v>
      </c>
      <c r="B97" s="26" t="n">
        <v>682</v>
      </c>
      <c r="C97" s="49" t="s">
        <v>214</v>
      </c>
      <c r="D97" s="28" t="s">
        <v>215</v>
      </c>
      <c r="E97" s="28" t="s">
        <v>216</v>
      </c>
      <c r="F97" s="29" t="s">
        <v>27</v>
      </c>
      <c r="G97" s="30" t="n">
        <f aca="false">K97+M97+O97+Q97+S97</f>
        <v>24.3077556325121</v>
      </c>
      <c r="H97" s="66" t="n">
        <v>2</v>
      </c>
      <c r="I97" s="31" t="n">
        <v>6170.87</v>
      </c>
      <c r="J97" s="32" t="n">
        <v>3</v>
      </c>
      <c r="K97" s="33" t="n">
        <f aca="false">J97/I97*$K$181*$K$182</f>
        <v>24.3077556325121</v>
      </c>
      <c r="L97" s="34" t="n">
        <v>0</v>
      </c>
      <c r="M97" s="30" t="n">
        <f aca="false">L97/I97*$M$181*$M$182</f>
        <v>0</v>
      </c>
      <c r="N97" s="35" t="n">
        <v>0</v>
      </c>
      <c r="O97" s="30" t="n">
        <f aca="false">N97/I97*$O$181*$O$182</f>
        <v>0</v>
      </c>
      <c r="P97" s="35" t="n">
        <v>0</v>
      </c>
      <c r="Q97" s="30" t="n">
        <f aca="false">P97/I97*$Q$181*$Q$182</f>
        <v>0</v>
      </c>
      <c r="R97" s="41" t="n">
        <v>0</v>
      </c>
      <c r="S97" s="36" t="n">
        <f aca="false">R97/I97*$S$181*$S$182</f>
        <v>0</v>
      </c>
      <c r="T97" s="37"/>
    </row>
    <row r="98" s="12" customFormat="true" ht="13.8" hidden="false" customHeight="false" outlineLevel="0" collapsed="false">
      <c r="A98" s="11" t="n">
        <f aca="false">1+A97</f>
        <v>97</v>
      </c>
      <c r="B98" s="26" t="n">
        <v>842</v>
      </c>
      <c r="C98" s="27" t="s">
        <v>217</v>
      </c>
      <c r="D98" s="28" t="s">
        <v>218</v>
      </c>
      <c r="E98" s="28" t="s">
        <v>219</v>
      </c>
      <c r="F98" s="29" t="s">
        <v>20</v>
      </c>
      <c r="G98" s="30" t="n">
        <f aca="false">K98+M98+O98+Q98+S98</f>
        <v>26.1595443548605</v>
      </c>
      <c r="H98" s="31" t="n">
        <v>3</v>
      </c>
      <c r="I98" s="31" t="n">
        <v>166287.3</v>
      </c>
      <c r="J98" s="32" t="n">
        <v>87</v>
      </c>
      <c r="K98" s="33" t="n">
        <f aca="false">J98/I98*$K$181*$K$182</f>
        <v>26.1595443548605</v>
      </c>
      <c r="L98" s="34" t="n">
        <v>0</v>
      </c>
      <c r="M98" s="30" t="n">
        <f aca="false">L98/I98*$M$181*$M$182</f>
        <v>0</v>
      </c>
      <c r="N98" s="35" t="n">
        <v>0</v>
      </c>
      <c r="O98" s="30" t="n">
        <f aca="false">N98/I98*$O$181*$O$182</f>
        <v>0</v>
      </c>
      <c r="P98" s="35" t="n">
        <v>0</v>
      </c>
      <c r="Q98" s="30" t="n">
        <f aca="false">P98/I98*$Q$181*$Q$182</f>
        <v>0</v>
      </c>
      <c r="R98" s="41" t="n">
        <v>0</v>
      </c>
      <c r="S98" s="36" t="n">
        <f aca="false">R98/I98*$S$181*$S$182</f>
        <v>0</v>
      </c>
      <c r="T98" s="37"/>
    </row>
    <row r="99" s="12" customFormat="true" ht="23.85" hidden="false" customHeight="false" outlineLevel="0" collapsed="false">
      <c r="A99" s="11" t="n">
        <f aca="false">1+A98</f>
        <v>98</v>
      </c>
      <c r="B99" s="43" t="n">
        <v>57</v>
      </c>
      <c r="C99" s="27" t="s">
        <v>220</v>
      </c>
      <c r="D99" s="50" t="n">
        <v>1076163006545</v>
      </c>
      <c r="E99" s="50" t="n">
        <v>6163085146</v>
      </c>
      <c r="F99" s="29" t="s">
        <v>27</v>
      </c>
      <c r="G99" s="33" t="n">
        <f aca="false">K99+M99+O99+Q99+S99</f>
        <v>26.47226944686</v>
      </c>
      <c r="H99" s="47" t="n">
        <v>5</v>
      </c>
      <c r="I99" s="51" t="n">
        <v>52885.53</v>
      </c>
      <c r="J99" s="32" t="n">
        <v>28</v>
      </c>
      <c r="K99" s="33" t="n">
        <f aca="false">J99/I99*$K$181*$K$182</f>
        <v>26.47226944686</v>
      </c>
      <c r="L99" s="52" t="n">
        <v>0</v>
      </c>
      <c r="M99" s="33" t="n">
        <f aca="false">L99/I99*$M$181*$M$182</f>
        <v>0</v>
      </c>
      <c r="N99" s="43" t="n">
        <v>0</v>
      </c>
      <c r="O99" s="33" t="n">
        <f aca="false">N99/I99*$O$181*$O$182</f>
        <v>0</v>
      </c>
      <c r="P99" s="43" t="n">
        <v>0</v>
      </c>
      <c r="Q99" s="33" t="n">
        <f aca="false">P99/I99*$Q$181*$Q$182</f>
        <v>0</v>
      </c>
      <c r="R99" s="53" t="n">
        <v>0</v>
      </c>
      <c r="S99" s="54" t="n">
        <f aca="false">R99/I99*$S$181*$S$182</f>
        <v>0</v>
      </c>
      <c r="T99" s="11"/>
    </row>
    <row r="100" s="78" customFormat="true" ht="13.8" hidden="false" customHeight="false" outlineLevel="0" collapsed="false">
      <c r="A100" s="11" t="n">
        <f aca="false">1+A99</f>
        <v>99</v>
      </c>
      <c r="B100" s="43" t="n">
        <v>658</v>
      </c>
      <c r="C100" s="49" t="s">
        <v>221</v>
      </c>
      <c r="D100" s="28" t="s">
        <v>222</v>
      </c>
      <c r="E100" s="65" t="s">
        <v>223</v>
      </c>
      <c r="F100" s="29" t="s">
        <v>27</v>
      </c>
      <c r="G100" s="30" t="n">
        <f aca="false">K100+M100+O100+Q100+S100</f>
        <v>27.2305199667788</v>
      </c>
      <c r="H100" s="31" t="n">
        <v>13</v>
      </c>
      <c r="I100" s="31" t="n">
        <v>55085.25</v>
      </c>
      <c r="J100" s="32" t="n">
        <v>20</v>
      </c>
      <c r="K100" s="33" t="n">
        <f aca="false">J100/I100*$K$181*$K$182</f>
        <v>18.1536799778525</v>
      </c>
      <c r="L100" s="34" t="n">
        <v>1</v>
      </c>
      <c r="M100" s="30" t="n">
        <f aca="false">L100/I100*$M$181*$M$182</f>
        <v>9.07683998892626</v>
      </c>
      <c r="N100" s="35" t="n">
        <v>0</v>
      </c>
      <c r="O100" s="30" t="n">
        <f aca="false">N100/I100*$O$181*$O$182</f>
        <v>0</v>
      </c>
      <c r="P100" s="35" t="n">
        <v>0</v>
      </c>
      <c r="Q100" s="30" t="n">
        <f aca="false">P100/I100*$Q$181*$Q$182</f>
        <v>0</v>
      </c>
      <c r="R100" s="41" t="n">
        <v>0</v>
      </c>
      <c r="S100" s="36" t="n">
        <f aca="false">R100/I100*$S$181*$S$182</f>
        <v>0</v>
      </c>
      <c r="T100" s="37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="78" customFormat="true" ht="13.8" hidden="false" customHeight="false" outlineLevel="0" collapsed="false">
      <c r="A101" s="11" t="n">
        <f aca="false">1+A100</f>
        <v>100</v>
      </c>
      <c r="B101" s="26" t="n">
        <v>806</v>
      </c>
      <c r="C101" s="27" t="s">
        <v>224</v>
      </c>
      <c r="D101" s="28" t="s">
        <v>225</v>
      </c>
      <c r="E101" s="28" t="s">
        <v>226</v>
      </c>
      <c r="F101" s="29" t="s">
        <v>27</v>
      </c>
      <c r="G101" s="30" t="n">
        <f aca="false">K101+M101+O101+Q101+S101</f>
        <v>27.5072894316994</v>
      </c>
      <c r="H101" s="31" t="n">
        <v>1</v>
      </c>
      <c r="I101" s="31" t="n">
        <v>9088.5</v>
      </c>
      <c r="J101" s="32" t="n">
        <v>5</v>
      </c>
      <c r="K101" s="33" t="n">
        <f aca="false">J101/I101*$K$181*$K$182</f>
        <v>27.5072894316994</v>
      </c>
      <c r="L101" s="34" t="n">
        <v>0</v>
      </c>
      <c r="M101" s="30" t="n">
        <f aca="false">L101/I101*$M$181*$M$182</f>
        <v>0</v>
      </c>
      <c r="N101" s="35" t="n">
        <v>0</v>
      </c>
      <c r="O101" s="30" t="n">
        <f aca="false">N101/I101*$O$181*$O$182</f>
        <v>0</v>
      </c>
      <c r="P101" s="35" t="n">
        <v>0</v>
      </c>
      <c r="Q101" s="30" t="n">
        <f aca="false">P101/I101*$Q$181*$Q$182</f>
        <v>0</v>
      </c>
      <c r="R101" s="41" t="n">
        <v>0</v>
      </c>
      <c r="S101" s="36" t="n">
        <f aca="false">R101/I101*$S$181*$S$182</f>
        <v>0</v>
      </c>
      <c r="T101" s="37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="78" customFormat="true" ht="23.85" hidden="false" customHeight="false" outlineLevel="0" collapsed="false">
      <c r="A102" s="11" t="n">
        <f aca="false">1+A101</f>
        <v>101</v>
      </c>
      <c r="B102" s="43" t="n">
        <v>164</v>
      </c>
      <c r="C102" s="27" t="s">
        <v>227</v>
      </c>
      <c r="D102" s="50" t="n">
        <v>1086168004207</v>
      </c>
      <c r="E102" s="50" t="n">
        <v>6168024059</v>
      </c>
      <c r="F102" s="29" t="s">
        <v>27</v>
      </c>
      <c r="G102" s="33" t="n">
        <f aca="false">K102+M102+O102+Q102+S102</f>
        <v>28.1091652247319</v>
      </c>
      <c r="H102" s="47" t="n">
        <v>70</v>
      </c>
      <c r="I102" s="51" t="n">
        <v>382437.54</v>
      </c>
      <c r="J102" s="32" t="n">
        <v>115</v>
      </c>
      <c r="K102" s="33" t="n">
        <f aca="false">J102/I102*$K$181*$K$182</f>
        <v>15.0351348876473</v>
      </c>
      <c r="L102" s="52" t="n">
        <v>6</v>
      </c>
      <c r="M102" s="33" t="n">
        <f aca="false">L102/I102*$M$181*$M$182</f>
        <v>7.84441820225075</v>
      </c>
      <c r="N102" s="43" t="n">
        <v>0</v>
      </c>
      <c r="O102" s="33" t="n">
        <f aca="false">N102/I102*$O$181*$O$182</f>
        <v>0</v>
      </c>
      <c r="P102" s="43" t="n">
        <v>0</v>
      </c>
      <c r="Q102" s="33" t="n">
        <f aca="false">P102/I102*$Q$181*$Q$182</f>
        <v>0</v>
      </c>
      <c r="R102" s="53" t="n">
        <v>1</v>
      </c>
      <c r="S102" s="54" t="n">
        <f aca="false">R102/I102*$S$181*$S$182</f>
        <v>5.22961213483383</v>
      </c>
      <c r="T102" s="11" t="s">
        <v>228</v>
      </c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="78" customFormat="true" ht="13.8" hidden="false" customHeight="false" outlineLevel="0" collapsed="false">
      <c r="A103" s="11" t="n">
        <f aca="false">1+A102</f>
        <v>102</v>
      </c>
      <c r="B103" s="26" t="n">
        <v>718</v>
      </c>
      <c r="C103" s="49" t="s">
        <v>229</v>
      </c>
      <c r="D103" s="28" t="s">
        <v>230</v>
      </c>
      <c r="E103" s="28" t="s">
        <v>231</v>
      </c>
      <c r="F103" s="29" t="s">
        <v>27</v>
      </c>
      <c r="G103" s="30" t="n">
        <f aca="false">K103+M103+O103+Q103+S103</f>
        <v>28.6816617581189</v>
      </c>
      <c r="H103" s="31" t="n">
        <v>17</v>
      </c>
      <c r="I103" s="31" t="n">
        <v>62757.87</v>
      </c>
      <c r="J103" s="32" t="n">
        <v>36</v>
      </c>
      <c r="K103" s="33" t="n">
        <f aca="false">J103/I103*$K$181*$K$182</f>
        <v>28.6816617581189</v>
      </c>
      <c r="L103" s="34" t="n">
        <v>0</v>
      </c>
      <c r="M103" s="30" t="n">
        <f aca="false">L103/I103*$M$181*$M$182</f>
        <v>0</v>
      </c>
      <c r="N103" s="35" t="n">
        <v>0</v>
      </c>
      <c r="O103" s="30" t="n">
        <f aca="false">N103/I103*$O$181*$O$182</f>
        <v>0</v>
      </c>
      <c r="P103" s="35" t="n">
        <v>0</v>
      </c>
      <c r="Q103" s="30" t="n">
        <f aca="false">P103/I103*$Q$181*$Q$182</f>
        <v>0</v>
      </c>
      <c r="R103" s="41" t="n">
        <v>0</v>
      </c>
      <c r="S103" s="36" t="n">
        <f aca="false">R103/I103*$S$181*$S$182</f>
        <v>0</v>
      </c>
      <c r="T103" s="37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="78" customFormat="true" ht="23.85" hidden="false" customHeight="false" outlineLevel="0" collapsed="false">
      <c r="A104" s="11" t="n">
        <f aca="false">1+A103</f>
        <v>103</v>
      </c>
      <c r="B104" s="43" t="n">
        <v>768</v>
      </c>
      <c r="C104" s="27" t="s">
        <v>232</v>
      </c>
      <c r="D104" s="28" t="s">
        <v>233</v>
      </c>
      <c r="E104" s="28" t="n">
        <v>6166126552</v>
      </c>
      <c r="F104" s="29" t="s">
        <v>20</v>
      </c>
      <c r="G104" s="30" t="n">
        <f aca="false">K104+M104+O104+Q104+S104</f>
        <v>28.9627518566828</v>
      </c>
      <c r="H104" s="31" t="n">
        <v>5</v>
      </c>
      <c r="I104" s="31" t="n">
        <v>29348.04</v>
      </c>
      <c r="J104" s="32" t="n">
        <v>17</v>
      </c>
      <c r="K104" s="33" t="n">
        <f aca="false">J104/I104*$K$181*$K$182</f>
        <v>28.9627518566828</v>
      </c>
      <c r="L104" s="34" t="n">
        <v>0</v>
      </c>
      <c r="M104" s="33" t="n">
        <f aca="false">L104/I104*$M$181*$M$182</f>
        <v>0</v>
      </c>
      <c r="N104" s="64" t="n">
        <v>0</v>
      </c>
      <c r="O104" s="30" t="n">
        <f aca="false">N104/I104*$O$181*$O$182</f>
        <v>0</v>
      </c>
      <c r="P104" s="64" t="n">
        <v>0</v>
      </c>
      <c r="Q104" s="30" t="n">
        <f aca="false">P104/I104*$Q$181*$Q$182</f>
        <v>0</v>
      </c>
      <c r="R104" s="64" t="n">
        <v>0</v>
      </c>
      <c r="S104" s="36" t="n">
        <f aca="false">R104/I104*$S$181*$S$182</f>
        <v>0</v>
      </c>
      <c r="T104" s="1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="78" customFormat="true" ht="13.8" hidden="false" customHeight="false" outlineLevel="0" collapsed="false">
      <c r="A105" s="11" t="n">
        <f aca="false">1+A104</f>
        <v>104</v>
      </c>
      <c r="B105" s="43" t="n">
        <v>14</v>
      </c>
      <c r="C105" s="27" t="s">
        <v>234</v>
      </c>
      <c r="D105" s="50" t="n">
        <v>1086164001550</v>
      </c>
      <c r="E105" s="50" t="n">
        <v>6164275654</v>
      </c>
      <c r="F105" s="29" t="s">
        <v>27</v>
      </c>
      <c r="G105" s="33" t="n">
        <f aca="false">K105+M105+O105+Q105+S105</f>
        <v>29.2633370739066</v>
      </c>
      <c r="H105" s="47" t="n">
        <v>149</v>
      </c>
      <c r="I105" s="51" t="n">
        <v>259710.64</v>
      </c>
      <c r="J105" s="32" t="n">
        <v>72</v>
      </c>
      <c r="K105" s="33" t="n">
        <f aca="false">J105/I105*$K$181*$K$182</f>
        <v>13.8615807192189</v>
      </c>
      <c r="L105" s="52" t="n">
        <v>0</v>
      </c>
      <c r="M105" s="33" t="n">
        <f aca="false">L105/I105*$M$181*$M$182</f>
        <v>0</v>
      </c>
      <c r="N105" s="43" t="n">
        <v>0</v>
      </c>
      <c r="O105" s="33" t="n">
        <f aca="false">N105/I105*$O$181*$O$182</f>
        <v>0</v>
      </c>
      <c r="P105" s="43" t="n">
        <v>0</v>
      </c>
      <c r="Q105" s="33" t="n">
        <f aca="false">P105/I105*$Q$181*$Q$182</f>
        <v>0</v>
      </c>
      <c r="R105" s="53" t="n">
        <v>2</v>
      </c>
      <c r="S105" s="54" t="n">
        <f aca="false">R105/I105*$S$181*$S$182</f>
        <v>15.4017563546877</v>
      </c>
      <c r="T105" s="1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="78" customFormat="true" ht="23.85" hidden="false" customHeight="false" outlineLevel="0" collapsed="false">
      <c r="A106" s="11" t="n">
        <f aca="false">1+A105</f>
        <v>105</v>
      </c>
      <c r="B106" s="56" t="n">
        <v>460</v>
      </c>
      <c r="C106" s="57" t="s">
        <v>235</v>
      </c>
      <c r="D106" s="58" t="s">
        <v>236</v>
      </c>
      <c r="E106" s="58" t="s">
        <v>237</v>
      </c>
      <c r="F106" s="29" t="s">
        <v>27</v>
      </c>
      <c r="G106" s="33" t="n">
        <f aca="false">K106+M106+O106+Q106+S106</f>
        <v>29.3030274911236</v>
      </c>
      <c r="H106" s="47" t="n">
        <v>14</v>
      </c>
      <c r="I106" s="51" t="n">
        <v>368562.6</v>
      </c>
      <c r="J106" s="32" t="n">
        <v>206</v>
      </c>
      <c r="K106" s="33" t="n">
        <f aca="false">J106/I106*$K$181*$K$182</f>
        <v>27.946405848016</v>
      </c>
      <c r="L106" s="52" t="n">
        <v>1</v>
      </c>
      <c r="M106" s="33" t="n">
        <f aca="false">L106/I106*$M$181*$M$182</f>
        <v>1.35662164310758</v>
      </c>
      <c r="N106" s="43" t="n">
        <v>0</v>
      </c>
      <c r="O106" s="33" t="n">
        <f aca="false">N106/I106*$O$181*$O$182</f>
        <v>0</v>
      </c>
      <c r="P106" s="43" t="n">
        <v>0</v>
      </c>
      <c r="Q106" s="33" t="n">
        <f aca="false">P106/I106*$Q$181*$Q$182</f>
        <v>0</v>
      </c>
      <c r="R106" s="53" t="n">
        <v>0</v>
      </c>
      <c r="S106" s="54" t="n">
        <f aca="false">R106/I106*$S$181*$S$182</f>
        <v>0</v>
      </c>
      <c r="T106" s="11" t="s">
        <v>238</v>
      </c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="78" customFormat="true" ht="23.85" hidden="false" customHeight="false" outlineLevel="0" collapsed="false">
      <c r="A107" s="11" t="n">
        <f aca="false">1+A106</f>
        <v>106</v>
      </c>
      <c r="B107" s="43" t="n">
        <v>43</v>
      </c>
      <c r="C107" s="27" t="s">
        <v>239</v>
      </c>
      <c r="D107" s="50" t="n">
        <v>1146165004094</v>
      </c>
      <c r="E107" s="50" t="n">
        <v>6165190202</v>
      </c>
      <c r="F107" s="29" t="s">
        <v>27</v>
      </c>
      <c r="G107" s="33" t="n">
        <f aca="false">K107+M107+O107+Q107+S107</f>
        <v>29.4903813390552</v>
      </c>
      <c r="H107" s="47" t="n">
        <v>18</v>
      </c>
      <c r="I107" s="51" t="n">
        <v>281447.7</v>
      </c>
      <c r="J107" s="32" t="n">
        <v>106</v>
      </c>
      <c r="K107" s="33" t="n">
        <f aca="false">J107/I107*$K$181*$K$182</f>
        <v>18.8312073610834</v>
      </c>
      <c r="L107" s="52" t="n">
        <v>2</v>
      </c>
      <c r="M107" s="33" t="n">
        <f aca="false">L107/I107*$M$181*$M$182</f>
        <v>3.55305799265725</v>
      </c>
      <c r="N107" s="43" t="n">
        <v>0</v>
      </c>
      <c r="O107" s="33" t="n">
        <f aca="false">N107/I107*$O$181*$O$182</f>
        <v>0</v>
      </c>
      <c r="P107" s="43" t="n">
        <v>0</v>
      </c>
      <c r="Q107" s="33" t="n">
        <f aca="false">P107/I107*$Q$181*$Q$182</f>
        <v>0</v>
      </c>
      <c r="R107" s="53" t="n">
        <v>1</v>
      </c>
      <c r="S107" s="54" t="n">
        <f aca="false">R107/I107*$S$181*$S$182</f>
        <v>7.1061159853145</v>
      </c>
      <c r="T107" s="11" t="s">
        <v>240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="12" customFormat="true" ht="13.8" hidden="false" customHeight="false" outlineLevel="0" collapsed="false">
      <c r="A108" s="11" t="n">
        <f aca="false">1+A107</f>
        <v>107</v>
      </c>
      <c r="B108" s="43" t="n">
        <v>519</v>
      </c>
      <c r="C108" s="44" t="s">
        <v>241</v>
      </c>
      <c r="D108" s="58" t="s">
        <v>242</v>
      </c>
      <c r="E108" s="82" t="n">
        <v>6168091376</v>
      </c>
      <c r="F108" s="29" t="s">
        <v>27</v>
      </c>
      <c r="G108" s="30" t="n">
        <f aca="false">K108+M108+O108+Q108+S108</f>
        <v>30.1266121084879</v>
      </c>
      <c r="H108" s="47" t="n">
        <v>6</v>
      </c>
      <c r="I108" s="51" t="n">
        <v>14936.96</v>
      </c>
      <c r="J108" s="32" t="n">
        <v>9</v>
      </c>
      <c r="K108" s="33" t="n">
        <f aca="false">J108/I108*$K$181*$K$182</f>
        <v>30.1266121084879</v>
      </c>
      <c r="L108" s="52" t="n">
        <v>0</v>
      </c>
      <c r="M108" s="30" t="n">
        <f aca="false">L108/I108*$M$181*$M$182</f>
        <v>0</v>
      </c>
      <c r="N108" s="35" t="n">
        <v>0</v>
      </c>
      <c r="O108" s="30" t="n">
        <f aca="false">N108/I108*$O$181*$O$182</f>
        <v>0</v>
      </c>
      <c r="P108" s="35" t="n">
        <v>0</v>
      </c>
      <c r="Q108" s="30" t="n">
        <f aca="false">P108/I108*$Q$181*$Q$182</f>
        <v>0</v>
      </c>
      <c r="R108" s="41" t="n">
        <v>0</v>
      </c>
      <c r="S108" s="36" t="n">
        <f aca="false">R108/I108*$S$181*$S$182</f>
        <v>0</v>
      </c>
      <c r="T108" s="37"/>
    </row>
    <row r="109" s="78" customFormat="true" ht="13.8" hidden="false" customHeight="false" outlineLevel="0" collapsed="false">
      <c r="A109" s="11" t="n">
        <f aca="false">1+A108</f>
        <v>108</v>
      </c>
      <c r="B109" s="43" t="n">
        <v>759</v>
      </c>
      <c r="C109" s="60" t="s">
        <v>243</v>
      </c>
      <c r="D109" s="28" t="s">
        <v>244</v>
      </c>
      <c r="E109" s="28" t="s">
        <v>245</v>
      </c>
      <c r="F109" s="29" t="s">
        <v>27</v>
      </c>
      <c r="G109" s="33" t="n">
        <f aca="false">K109+M109+O109+Q109+S109</f>
        <v>30.2284082711696</v>
      </c>
      <c r="H109" s="31" t="n">
        <v>9</v>
      </c>
      <c r="I109" s="31" t="n">
        <v>413518.3</v>
      </c>
      <c r="J109" s="32" t="n">
        <v>170</v>
      </c>
      <c r="K109" s="33" t="n">
        <f aca="false">J109/I109*$K$181*$K$182</f>
        <v>20.5553176243953</v>
      </c>
      <c r="L109" s="34" t="n">
        <v>0</v>
      </c>
      <c r="M109" s="33" t="n">
        <f aca="false">L109/I109*$M$181*$M$182</f>
        <v>0</v>
      </c>
      <c r="N109" s="55" t="n">
        <v>0</v>
      </c>
      <c r="O109" s="33" t="n">
        <f aca="false">N109/I109*$O$181*$O$182</f>
        <v>0</v>
      </c>
      <c r="P109" s="55" t="n">
        <v>0</v>
      </c>
      <c r="Q109" s="33" t="n">
        <f aca="false">P109/I109*$Q$181*$Q$182</f>
        <v>0</v>
      </c>
      <c r="R109" s="42" t="n">
        <v>2</v>
      </c>
      <c r="S109" s="54" t="n">
        <f aca="false">R109/I109*$S$181*$S$182</f>
        <v>9.67309064677428</v>
      </c>
      <c r="T109" s="1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="78" customFormat="true" ht="13.8" hidden="false" customHeight="false" outlineLevel="0" collapsed="false">
      <c r="A110" s="11" t="n">
        <f aca="false">1+A109</f>
        <v>109</v>
      </c>
      <c r="B110" s="43" t="n">
        <v>554</v>
      </c>
      <c r="C110" s="27" t="s">
        <v>246</v>
      </c>
      <c r="D110" s="45" t="n">
        <v>1186196034111</v>
      </c>
      <c r="E110" s="45" t="n">
        <v>6161085567</v>
      </c>
      <c r="F110" s="29" t="s">
        <v>27</v>
      </c>
      <c r="G110" s="33" t="n">
        <f aca="false">K110+M110+O110+Q110+S110</f>
        <v>32.2616002588256</v>
      </c>
      <c r="H110" s="47" t="n">
        <v>86</v>
      </c>
      <c r="I110" s="51" t="n">
        <v>491296.15</v>
      </c>
      <c r="J110" s="32" t="n">
        <v>57</v>
      </c>
      <c r="K110" s="33" t="n">
        <f aca="false">J110/I110*$K$181*$K$182</f>
        <v>5.80098175000964</v>
      </c>
      <c r="L110" s="34" t="n">
        <v>2</v>
      </c>
      <c r="M110" s="33" t="n">
        <f aca="false">L110/I110*$M$181*$M$182</f>
        <v>2.03543219298584</v>
      </c>
      <c r="N110" s="55" t="n">
        <v>0</v>
      </c>
      <c r="O110" s="33" t="n">
        <f aca="false">N110/I110*$O$181*$O$182</f>
        <v>0</v>
      </c>
      <c r="P110" s="55" t="n">
        <v>0</v>
      </c>
      <c r="Q110" s="33" t="n">
        <f aca="false">P110/I110*$Q$181*$Q$182</f>
        <v>0</v>
      </c>
      <c r="R110" s="42" t="n">
        <v>6</v>
      </c>
      <c r="S110" s="54" t="n">
        <f aca="false">R110/I110*$S$181*$S$182</f>
        <v>24.4251863158301</v>
      </c>
      <c r="T110" s="1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="78" customFormat="true" ht="13.8" hidden="false" customHeight="false" outlineLevel="0" collapsed="false">
      <c r="A111" s="11" t="n">
        <f aca="false">1+A110</f>
        <v>110</v>
      </c>
      <c r="B111" s="56" t="n">
        <v>513</v>
      </c>
      <c r="C111" s="68" t="s">
        <v>247</v>
      </c>
      <c r="D111" s="58" t="s">
        <v>248</v>
      </c>
      <c r="E111" s="84" t="n">
        <v>6165208065</v>
      </c>
      <c r="F111" s="29" t="s">
        <v>27</v>
      </c>
      <c r="G111" s="30" t="n">
        <f aca="false">K111+M111+O111+Q111+S111</f>
        <v>32.2827005309121</v>
      </c>
      <c r="H111" s="47" t="n">
        <v>17</v>
      </c>
      <c r="I111" s="51" t="n">
        <v>32525.16</v>
      </c>
      <c r="J111" s="32" t="n">
        <v>11</v>
      </c>
      <c r="K111" s="33" t="n">
        <f aca="false">J111/I111*$K$181*$K$182</f>
        <v>16.9099859923825</v>
      </c>
      <c r="L111" s="52" t="n">
        <v>1</v>
      </c>
      <c r="M111" s="30" t="n">
        <f aca="false">L111/I111*$M$181*$M$182</f>
        <v>15.3727145385296</v>
      </c>
      <c r="N111" s="26" t="n">
        <v>0</v>
      </c>
      <c r="O111" s="30" t="n">
        <f aca="false">N111/I111*$O$181*$O$182</f>
        <v>0</v>
      </c>
      <c r="P111" s="26" t="n">
        <v>0</v>
      </c>
      <c r="Q111" s="30" t="n">
        <f aca="false">P111/I111*$Q$181*$Q$182</f>
        <v>0</v>
      </c>
      <c r="R111" s="70" t="n">
        <v>0</v>
      </c>
      <c r="S111" s="36" t="n">
        <f aca="false">R111/I111*$S$181*$S$182</f>
        <v>0</v>
      </c>
      <c r="T111" s="37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="12" customFormat="true" ht="23.85" hidden="false" customHeight="false" outlineLevel="0" collapsed="false">
      <c r="A112" s="11" t="n">
        <f aca="false">1+A111</f>
        <v>111</v>
      </c>
      <c r="B112" s="43" t="n">
        <v>560</v>
      </c>
      <c r="C112" s="44" t="s">
        <v>249</v>
      </c>
      <c r="D112" s="45" t="n">
        <v>1186196031713</v>
      </c>
      <c r="E112" s="46" t="n">
        <v>6165214703</v>
      </c>
      <c r="F112" s="29" t="s">
        <v>27</v>
      </c>
      <c r="G112" s="30" t="n">
        <f aca="false">K112+M112+O112+Q112+S112</f>
        <v>32.4844983973648</v>
      </c>
      <c r="H112" s="47" t="n">
        <v>19</v>
      </c>
      <c r="I112" s="71" t="n">
        <v>100047.72</v>
      </c>
      <c r="J112" s="32" t="n">
        <v>15</v>
      </c>
      <c r="K112" s="33" t="n">
        <f aca="false">J112/I112*$K$181*$K$182</f>
        <v>7.49642270708418</v>
      </c>
      <c r="L112" s="34" t="n">
        <v>1</v>
      </c>
      <c r="M112" s="30" t="n">
        <f aca="false">L112/I112*$M$181*$M$182</f>
        <v>4.99761513805612</v>
      </c>
      <c r="N112" s="35" t="n">
        <v>0</v>
      </c>
      <c r="O112" s="30" t="n">
        <f aca="false">N112/I112*$O$181*$O$182</f>
        <v>0</v>
      </c>
      <c r="P112" s="35" t="n">
        <v>0</v>
      </c>
      <c r="Q112" s="30" t="n">
        <f aca="false">P112/I112*$Q$181*$Q$182</f>
        <v>0</v>
      </c>
      <c r="R112" s="41" t="n">
        <v>1</v>
      </c>
      <c r="S112" s="36" t="n">
        <f aca="false">R112/I112*$S$181*$S$182</f>
        <v>19.9904605522245</v>
      </c>
      <c r="T112" s="37"/>
    </row>
    <row r="113" s="78" customFormat="true" ht="13.8" hidden="false" customHeight="false" outlineLevel="0" collapsed="false">
      <c r="A113" s="11" t="n">
        <f aca="false">1+A112</f>
        <v>112</v>
      </c>
      <c r="B113" s="43" t="n">
        <v>90</v>
      </c>
      <c r="C113" s="27" t="s">
        <v>250</v>
      </c>
      <c r="D113" s="50" t="n">
        <v>1086165004628</v>
      </c>
      <c r="E113" s="50" t="n">
        <v>6165149204</v>
      </c>
      <c r="F113" s="29" t="s">
        <v>27</v>
      </c>
      <c r="G113" s="33" t="n">
        <f aca="false">K113+M113+O113+Q113+S113</f>
        <v>33.4553480117444</v>
      </c>
      <c r="H113" s="47" t="n">
        <v>11</v>
      </c>
      <c r="I113" s="51" t="n">
        <v>352708.93</v>
      </c>
      <c r="J113" s="32" t="n">
        <v>76</v>
      </c>
      <c r="K113" s="33" t="n">
        <f aca="false">J113/I113*$K$181*$K$182</f>
        <v>10.7737561393753</v>
      </c>
      <c r="L113" s="52" t="n">
        <v>0</v>
      </c>
      <c r="M113" s="33" t="n">
        <f aca="false">L113/I113*$M$181*$M$182</f>
        <v>0</v>
      </c>
      <c r="N113" s="43" t="n">
        <v>0</v>
      </c>
      <c r="O113" s="33" t="n">
        <f aca="false">N113/I113*$O$181*$O$182</f>
        <v>0</v>
      </c>
      <c r="P113" s="43" t="n">
        <v>0</v>
      </c>
      <c r="Q113" s="33" t="n">
        <f aca="false">P113/I113*$Q$181*$Q$182</f>
        <v>0</v>
      </c>
      <c r="R113" s="53" t="n">
        <v>4</v>
      </c>
      <c r="S113" s="54" t="n">
        <f aca="false">R113/I113*$S$181*$S$182</f>
        <v>22.6815918723691</v>
      </c>
      <c r="T113" s="1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="78" customFormat="true" ht="13.8" hidden="false" customHeight="false" outlineLevel="0" collapsed="false">
      <c r="A114" s="11" t="n">
        <f aca="false">1+A113</f>
        <v>113</v>
      </c>
      <c r="B114" s="43" t="n">
        <v>654</v>
      </c>
      <c r="C114" s="60" t="s">
        <v>251</v>
      </c>
      <c r="D114" s="28" t="s">
        <v>252</v>
      </c>
      <c r="E114" s="28" t="s">
        <v>253</v>
      </c>
      <c r="F114" s="29" t="s">
        <v>27</v>
      </c>
      <c r="G114" s="33" t="n">
        <f aca="false">K114+M114+O114+Q114+S114</f>
        <v>35.4521380722052</v>
      </c>
      <c r="H114" s="66" t="n">
        <v>17</v>
      </c>
      <c r="I114" s="31" t="n">
        <v>64876.2</v>
      </c>
      <c r="J114" s="32" t="n">
        <v>6</v>
      </c>
      <c r="K114" s="33" t="n">
        <f aca="false">J114/I114*$K$181*$K$182</f>
        <v>4.62419192246155</v>
      </c>
      <c r="L114" s="34" t="n">
        <v>0</v>
      </c>
      <c r="M114" s="33" t="n">
        <f aca="false">L114/I114*$M$181*$M$182</f>
        <v>0</v>
      </c>
      <c r="N114" s="55" t="n">
        <v>0</v>
      </c>
      <c r="O114" s="33" t="n">
        <f aca="false">N114/I114*$O$181*$O$182</f>
        <v>0</v>
      </c>
      <c r="P114" s="55" t="n">
        <v>0</v>
      </c>
      <c r="Q114" s="33" t="n">
        <f aca="false">P114/I114*$Q$181*$Q$182</f>
        <v>0</v>
      </c>
      <c r="R114" s="42" t="n">
        <v>1</v>
      </c>
      <c r="S114" s="54" t="n">
        <f aca="false">R114/I114*$S$181*$S$182</f>
        <v>30.8279461497437</v>
      </c>
      <c r="T114" s="1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="78" customFormat="true" ht="13.8" hidden="false" customHeight="false" outlineLevel="0" collapsed="false">
      <c r="A115" s="11" t="n">
        <f aca="false">1+A114</f>
        <v>114</v>
      </c>
      <c r="B115" s="43" t="n">
        <v>785</v>
      </c>
      <c r="C115" s="27" t="s">
        <v>254</v>
      </c>
      <c r="D115" s="28" t="s">
        <v>255</v>
      </c>
      <c r="E115" s="28" t="n">
        <v>6163229253</v>
      </c>
      <c r="F115" s="29" t="s">
        <v>27</v>
      </c>
      <c r="G115" s="33" t="n">
        <f aca="false">K115+M115+O115+Q115+S115</f>
        <v>35.6061854161021</v>
      </c>
      <c r="H115" s="31" t="n">
        <v>10</v>
      </c>
      <c r="I115" s="31" t="n">
        <v>353871.1</v>
      </c>
      <c r="J115" s="32" t="n">
        <v>52</v>
      </c>
      <c r="K115" s="33" t="n">
        <f aca="false">J115/I115*$K$181*$K$182</f>
        <v>7.34730810173535</v>
      </c>
      <c r="L115" s="34" t="n">
        <v>0</v>
      </c>
      <c r="M115" s="33" t="n">
        <f aca="false">L115/I115*$M$181*$M$182</f>
        <v>0</v>
      </c>
      <c r="N115" s="55" t="n">
        <v>0</v>
      </c>
      <c r="O115" s="33" t="n">
        <f aca="false">N115/I115*$O$181*$O$182</f>
        <v>0</v>
      </c>
      <c r="P115" s="55" t="n">
        <v>0</v>
      </c>
      <c r="Q115" s="33" t="n">
        <f aca="false">P115/I115*$Q$181*$Q$182</f>
        <v>0</v>
      </c>
      <c r="R115" s="42" t="n">
        <v>5</v>
      </c>
      <c r="S115" s="54" t="n">
        <f aca="false">R115/I115*$S$181*$S$182</f>
        <v>28.2588773143667</v>
      </c>
      <c r="T115" s="1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="12" customFormat="true" ht="13.8" hidden="false" customHeight="false" outlineLevel="0" collapsed="false">
      <c r="A116" s="11" t="n">
        <f aca="false">1+A115</f>
        <v>115</v>
      </c>
      <c r="B116" s="43" t="n">
        <v>121</v>
      </c>
      <c r="C116" s="27" t="s">
        <v>256</v>
      </c>
      <c r="D116" s="50" t="n">
        <v>1076167007003</v>
      </c>
      <c r="E116" s="50" t="n">
        <v>6167096332</v>
      </c>
      <c r="F116" s="29" t="s">
        <v>27</v>
      </c>
      <c r="G116" s="33" t="n">
        <f aca="false">K116+M116+O116+Q116+S116</f>
        <v>35.6427365193719</v>
      </c>
      <c r="H116" s="47" t="n">
        <v>192</v>
      </c>
      <c r="I116" s="51" t="n">
        <v>664932.11</v>
      </c>
      <c r="J116" s="32" t="n">
        <v>304</v>
      </c>
      <c r="K116" s="33" t="n">
        <f aca="false">J116/I116*$K$181*$K$182</f>
        <v>22.8594765862638</v>
      </c>
      <c r="L116" s="52" t="n">
        <v>1</v>
      </c>
      <c r="M116" s="33" t="n">
        <f aca="false">L116/I116*$M$181*$M$182</f>
        <v>0.751956466653415</v>
      </c>
      <c r="N116" s="43" t="n">
        <v>0</v>
      </c>
      <c r="O116" s="33" t="n">
        <f aca="false">N116/I116*$O$181*$O$182</f>
        <v>0</v>
      </c>
      <c r="P116" s="43" t="n">
        <v>0</v>
      </c>
      <c r="Q116" s="33" t="n">
        <f aca="false">P116/I116*$Q$181*$Q$182</f>
        <v>0</v>
      </c>
      <c r="R116" s="53" t="n">
        <v>4</v>
      </c>
      <c r="S116" s="54" t="n">
        <f aca="false">R116/I116*$S$181*$S$182</f>
        <v>12.0313034664546</v>
      </c>
      <c r="T116" s="11"/>
    </row>
    <row r="117" s="12" customFormat="true" ht="13.8" hidden="false" customHeight="false" outlineLevel="0" collapsed="false">
      <c r="A117" s="11" t="n">
        <f aca="false">1+A116</f>
        <v>116</v>
      </c>
      <c r="B117" s="43" t="n">
        <v>87</v>
      </c>
      <c r="C117" s="27" t="s">
        <v>257</v>
      </c>
      <c r="D117" s="50" t="n">
        <v>1136193006432</v>
      </c>
      <c r="E117" s="50" t="n">
        <v>6166089082</v>
      </c>
      <c r="F117" s="29" t="s">
        <v>27</v>
      </c>
      <c r="G117" s="33" t="n">
        <f aca="false">K117+M117+O117+Q117+S117</f>
        <v>36.1775759872984</v>
      </c>
      <c r="H117" s="47" t="n">
        <v>22</v>
      </c>
      <c r="I117" s="51" t="n">
        <v>121622.3</v>
      </c>
      <c r="J117" s="32" t="n">
        <v>8</v>
      </c>
      <c r="K117" s="33" t="n">
        <f aca="false">J117/I117*$K$181*$K$182</f>
        <v>3.28887054429985</v>
      </c>
      <c r="L117" s="52" t="n">
        <v>0</v>
      </c>
      <c r="M117" s="33" t="n">
        <f aca="false">L117/I117*$M$181*$M$182</f>
        <v>0</v>
      </c>
      <c r="N117" s="43" t="n">
        <v>0</v>
      </c>
      <c r="O117" s="33" t="n">
        <f aca="false">N117/I117*$O$181*$O$182</f>
        <v>0</v>
      </c>
      <c r="P117" s="43" t="n">
        <v>0</v>
      </c>
      <c r="Q117" s="33" t="n">
        <f aca="false">P117/I117*$Q$181*$Q$182</f>
        <v>0</v>
      </c>
      <c r="R117" s="53" t="n">
        <v>2</v>
      </c>
      <c r="S117" s="54" t="n">
        <f aca="false">R117/I117*$S$181*$S$182</f>
        <v>32.8887054429985</v>
      </c>
      <c r="T117" s="11"/>
    </row>
    <row r="118" s="78" customFormat="true" ht="13.8" hidden="false" customHeight="false" outlineLevel="0" collapsed="false">
      <c r="A118" s="11" t="n">
        <f aca="false">1+A117</f>
        <v>117</v>
      </c>
      <c r="B118" s="26" t="n">
        <v>792</v>
      </c>
      <c r="C118" s="27" t="s">
        <v>258</v>
      </c>
      <c r="D118" s="28" t="s">
        <v>259</v>
      </c>
      <c r="E118" s="28" t="s">
        <v>260</v>
      </c>
      <c r="F118" s="29" t="s">
        <v>27</v>
      </c>
      <c r="G118" s="30" t="n">
        <f aca="false">K118+M118+O118+Q118+S118</f>
        <v>36.746121939765</v>
      </c>
      <c r="H118" s="31" t="n">
        <v>4</v>
      </c>
      <c r="I118" s="31" t="n">
        <v>55788.2</v>
      </c>
      <c r="J118" s="32" t="n">
        <v>1</v>
      </c>
      <c r="K118" s="33" t="n">
        <f aca="false">J118/I118*$K$181*$K$182</f>
        <v>0.896246876579635</v>
      </c>
      <c r="L118" s="34" t="n">
        <v>0</v>
      </c>
      <c r="M118" s="30" t="n">
        <f aca="false">L118/I118*$M$181*$M$182</f>
        <v>0</v>
      </c>
      <c r="N118" s="26" t="n">
        <v>0</v>
      </c>
      <c r="O118" s="30" t="n">
        <f aca="false">N118/I118*$O$181*$O$182</f>
        <v>0</v>
      </c>
      <c r="P118" s="35" t="n">
        <v>0</v>
      </c>
      <c r="Q118" s="30" t="n">
        <f aca="false">P118/I118*$Q$181*$Q$182</f>
        <v>0</v>
      </c>
      <c r="R118" s="41" t="n">
        <v>1</v>
      </c>
      <c r="S118" s="36" t="n">
        <f aca="false">R118/I118*$S$181*$S$182</f>
        <v>35.8498750631854</v>
      </c>
      <c r="T118" s="37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="78" customFormat="true" ht="13.8" hidden="false" customHeight="false" outlineLevel="0" collapsed="false">
      <c r="A119" s="11" t="n">
        <f aca="false">1+A118</f>
        <v>118</v>
      </c>
      <c r="B119" s="26" t="n">
        <v>740</v>
      </c>
      <c r="C119" s="49" t="s">
        <v>261</v>
      </c>
      <c r="D119" s="28" t="s">
        <v>262</v>
      </c>
      <c r="E119" s="28" t="s">
        <v>263</v>
      </c>
      <c r="F119" s="29" t="s">
        <v>27</v>
      </c>
      <c r="G119" s="30" t="n">
        <f aca="false">K119+M119+O119+Q119+S119</f>
        <v>37.7756791289373</v>
      </c>
      <c r="H119" s="31" t="n">
        <v>8</v>
      </c>
      <c r="I119" s="31" t="n">
        <v>135007.5</v>
      </c>
      <c r="J119" s="32" t="n">
        <v>22</v>
      </c>
      <c r="K119" s="33" t="n">
        <f aca="false">J119/I119*$K$181*$K$182</f>
        <v>8.14769549839824</v>
      </c>
      <c r="L119" s="34" t="n">
        <v>0</v>
      </c>
      <c r="M119" s="30" t="n">
        <f aca="false">L119/I119*$M$181*$M$182</f>
        <v>0</v>
      </c>
      <c r="N119" s="35" t="n">
        <v>0</v>
      </c>
      <c r="O119" s="30" t="n">
        <f aca="false">N119/I119*$O$181*$O$182</f>
        <v>0</v>
      </c>
      <c r="P119" s="35" t="n">
        <v>0</v>
      </c>
      <c r="Q119" s="30" t="n">
        <f aca="false">P119/I119*$Q$181*$Q$182</f>
        <v>0</v>
      </c>
      <c r="R119" s="41" t="n">
        <v>2</v>
      </c>
      <c r="S119" s="36" t="n">
        <f aca="false">R119/I119*$S$181*$S$182</f>
        <v>29.627983630539</v>
      </c>
      <c r="T119" s="37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="78" customFormat="true" ht="13.8" hidden="false" customHeight="false" outlineLevel="0" collapsed="false">
      <c r="A120" s="11" t="n">
        <f aca="false">1+A119</f>
        <v>119</v>
      </c>
      <c r="B120" s="26" t="n">
        <v>829</v>
      </c>
      <c r="C120" s="27" t="s">
        <v>264</v>
      </c>
      <c r="D120" s="28" t="s">
        <v>265</v>
      </c>
      <c r="E120" s="28" t="n">
        <v>6165214661</v>
      </c>
      <c r="F120" s="29" t="s">
        <v>20</v>
      </c>
      <c r="G120" s="30" t="n">
        <f aca="false">K120+M120+O120+Q120+S120</f>
        <v>39.6307974840162</v>
      </c>
      <c r="H120" s="31" t="n">
        <v>40</v>
      </c>
      <c r="I120" s="31" t="n">
        <v>99669.96</v>
      </c>
      <c r="J120" s="32" t="n">
        <v>29</v>
      </c>
      <c r="K120" s="33" t="n">
        <f aca="false">J120/I120*$K$181*$K$182</f>
        <v>14.5480142662844</v>
      </c>
      <c r="L120" s="34" t="n">
        <v>1</v>
      </c>
      <c r="M120" s="30" t="n">
        <f aca="false">L120/I120*$M$181*$M$182</f>
        <v>5.01655664354636</v>
      </c>
      <c r="N120" s="35" t="n">
        <v>0</v>
      </c>
      <c r="O120" s="30" t="n">
        <f aca="false">N120/I120*$O$181*$O$182</f>
        <v>0</v>
      </c>
      <c r="P120" s="35" t="n">
        <v>0</v>
      </c>
      <c r="Q120" s="30" t="n">
        <f aca="false">P120/I120*$Q$181*$Q$182</f>
        <v>0</v>
      </c>
      <c r="R120" s="64" t="n">
        <v>1</v>
      </c>
      <c r="S120" s="36" t="n">
        <f aca="false">R120/I120*$S$181*$S$182</f>
        <v>20.0662265741854</v>
      </c>
      <c r="T120" s="37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="78" customFormat="true" ht="35.05" hidden="false" customHeight="false" outlineLevel="0" collapsed="false">
      <c r="A121" s="11" t="n">
        <f aca="false">1+A120</f>
        <v>120</v>
      </c>
      <c r="B121" s="43" t="n">
        <v>72</v>
      </c>
      <c r="C121" s="27" t="s">
        <v>266</v>
      </c>
      <c r="D121" s="50" t="n">
        <v>1126164020080</v>
      </c>
      <c r="E121" s="50" t="n">
        <v>6164310130</v>
      </c>
      <c r="F121" s="29" t="s">
        <v>27</v>
      </c>
      <c r="G121" s="33" t="n">
        <f aca="false">K121+M121+O121+Q121+S121</f>
        <v>40.9631084901885</v>
      </c>
      <c r="H121" s="47" t="n">
        <v>5</v>
      </c>
      <c r="I121" s="51" t="n">
        <v>74457.24</v>
      </c>
      <c r="J121" s="32" t="n">
        <v>21</v>
      </c>
      <c r="K121" s="33" t="n">
        <f aca="false">J121/I121*$K$181*$K$182</f>
        <v>14.1020537425239</v>
      </c>
      <c r="L121" s="52" t="n">
        <v>0</v>
      </c>
      <c r="M121" s="33" t="n">
        <f aca="false">L121/I121*$M$181*$M$182</f>
        <v>0</v>
      </c>
      <c r="N121" s="43" t="n">
        <v>0</v>
      </c>
      <c r="O121" s="33" t="n">
        <f aca="false">N121/I121*$O$181*$O$182</f>
        <v>0</v>
      </c>
      <c r="P121" s="43" t="n">
        <v>0</v>
      </c>
      <c r="Q121" s="33" t="n">
        <f aca="false">P121/I121*$Q$181*$Q$182</f>
        <v>0</v>
      </c>
      <c r="R121" s="53" t="n">
        <v>1</v>
      </c>
      <c r="S121" s="54" t="n">
        <f aca="false">R121/I121*$S$181*$S$182</f>
        <v>26.8610547476646</v>
      </c>
      <c r="T121" s="1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="78" customFormat="true" ht="13.8" hidden="false" customHeight="false" outlineLevel="0" collapsed="false">
      <c r="A122" s="11" t="n">
        <f aca="false">1+A121</f>
        <v>121</v>
      </c>
      <c r="B122" s="43" t="n">
        <v>393</v>
      </c>
      <c r="C122" s="27" t="s">
        <v>267</v>
      </c>
      <c r="D122" s="50" t="n">
        <v>1156196051010</v>
      </c>
      <c r="E122" s="50" t="n">
        <v>6166094533</v>
      </c>
      <c r="F122" s="29" t="s">
        <v>27</v>
      </c>
      <c r="G122" s="33" t="n">
        <f aca="false">K122+M122+O122+Q122+S122</f>
        <v>41.4904289512403</v>
      </c>
      <c r="H122" s="47" t="n">
        <v>30</v>
      </c>
      <c r="I122" s="51" t="n">
        <v>163893.22</v>
      </c>
      <c r="J122" s="32" t="n">
        <v>56</v>
      </c>
      <c r="K122" s="33" t="n">
        <f aca="false">J122/I122*$K$181*$K$182</f>
        <v>17.0842942740401</v>
      </c>
      <c r="L122" s="52" t="n">
        <v>0</v>
      </c>
      <c r="M122" s="33" t="n">
        <f aca="false">L122/I122*$M$181*$M$182</f>
        <v>0</v>
      </c>
      <c r="N122" s="43" t="n">
        <v>0</v>
      </c>
      <c r="O122" s="33" t="n">
        <f aca="false">N122/I122*$O$181*$O$182</f>
        <v>0</v>
      </c>
      <c r="P122" s="43" t="n">
        <v>0</v>
      </c>
      <c r="Q122" s="33" t="n">
        <f aca="false">P122/I122*$Q$181*$Q$182</f>
        <v>0</v>
      </c>
      <c r="R122" s="53" t="n">
        <v>2</v>
      </c>
      <c r="S122" s="54" t="n">
        <f aca="false">R122/I122*$S$181*$S$182</f>
        <v>24.4061346772002</v>
      </c>
      <c r="T122" s="1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="78" customFormat="true" ht="13.8" hidden="false" customHeight="false" outlineLevel="0" collapsed="false">
      <c r="A123" s="11" t="n">
        <f aca="false">1+A122</f>
        <v>122</v>
      </c>
      <c r="B123" s="26" t="n">
        <v>767</v>
      </c>
      <c r="C123" s="27" t="s">
        <v>268</v>
      </c>
      <c r="D123" s="28" t="s">
        <v>269</v>
      </c>
      <c r="E123" s="28" t="s">
        <v>270</v>
      </c>
      <c r="F123" s="29" t="s">
        <v>27</v>
      </c>
      <c r="G123" s="30" t="n">
        <f aca="false">K123+M123+O123+Q123+S123</f>
        <v>43.4792060696972</v>
      </c>
      <c r="H123" s="31" t="n">
        <v>1</v>
      </c>
      <c r="I123" s="31" t="n">
        <v>4599.9</v>
      </c>
      <c r="J123" s="32" t="n">
        <v>4</v>
      </c>
      <c r="K123" s="33" t="n">
        <f aca="false">J123/I123*$K$181*$K$182</f>
        <v>43.4792060696972</v>
      </c>
      <c r="L123" s="34" t="n">
        <v>0</v>
      </c>
      <c r="M123" s="30" t="n">
        <f aca="false">L123/I123*$M$181*$M$182</f>
        <v>0</v>
      </c>
      <c r="N123" s="35" t="n">
        <v>0</v>
      </c>
      <c r="O123" s="30" t="n">
        <f aca="false">N123/I123*$O$181*$O$182</f>
        <v>0</v>
      </c>
      <c r="P123" s="35" t="n">
        <v>0</v>
      </c>
      <c r="Q123" s="30" t="n">
        <f aca="false">P123/I123*$Q$181*$Q$182</f>
        <v>0</v>
      </c>
      <c r="R123" s="41" t="n">
        <v>0</v>
      </c>
      <c r="S123" s="36" t="n">
        <f aca="false">R123/I123*$S$181*$S$182</f>
        <v>0</v>
      </c>
      <c r="T123" s="37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="12" customFormat="true" ht="13.8" hidden="false" customHeight="false" outlineLevel="0" collapsed="false">
      <c r="A124" s="11" t="n">
        <f aca="false">1+A123</f>
        <v>123</v>
      </c>
      <c r="B124" s="43" t="n">
        <v>625</v>
      </c>
      <c r="C124" s="49" t="s">
        <v>271</v>
      </c>
      <c r="D124" s="28" t="s">
        <v>272</v>
      </c>
      <c r="E124" s="65" t="s">
        <v>273</v>
      </c>
      <c r="F124" s="29" t="s">
        <v>27</v>
      </c>
      <c r="G124" s="30" t="n">
        <f aca="false">K124+M124+O124+Q124+S124</f>
        <v>44.4538323290352</v>
      </c>
      <c r="H124" s="66" t="n">
        <v>42</v>
      </c>
      <c r="I124" s="31" t="n">
        <v>139470.54</v>
      </c>
      <c r="J124" s="32" t="n">
        <v>44</v>
      </c>
      <c r="K124" s="33" t="n">
        <f aca="false">J124/I124*$K$181*$K$182</f>
        <v>15.7739405038512</v>
      </c>
      <c r="L124" s="34" t="n">
        <v>0</v>
      </c>
      <c r="M124" s="30" t="n">
        <f aca="false">L124/I124*$M$181*$M$182</f>
        <v>0</v>
      </c>
      <c r="N124" s="35" t="n">
        <v>0</v>
      </c>
      <c r="O124" s="30" t="n">
        <f aca="false">N124/I124*$O$181*$O$182</f>
        <v>0</v>
      </c>
      <c r="P124" s="35" t="n">
        <v>0</v>
      </c>
      <c r="Q124" s="30" t="n">
        <f aca="false">P124/I124*$Q$181*$Q$182</f>
        <v>0</v>
      </c>
      <c r="R124" s="41" t="n">
        <v>2</v>
      </c>
      <c r="S124" s="36" t="n">
        <f aca="false">R124/I124*$S$181*$S$182</f>
        <v>28.679891825184</v>
      </c>
      <c r="T124" s="37"/>
    </row>
    <row r="125" s="78" customFormat="true" ht="13.8" hidden="false" customHeight="false" outlineLevel="0" collapsed="false">
      <c r="A125" s="11" t="n">
        <f aca="false">1+A124</f>
        <v>124</v>
      </c>
      <c r="B125" s="43" t="n">
        <v>561</v>
      </c>
      <c r="C125" s="44" t="s">
        <v>274</v>
      </c>
      <c r="D125" s="45" t="n">
        <v>1156196042947</v>
      </c>
      <c r="E125" s="46" t="n">
        <v>6166093378</v>
      </c>
      <c r="F125" s="29" t="s">
        <v>27</v>
      </c>
      <c r="G125" s="30" t="n">
        <f aca="false">K125+M125+O125+Q125+S125</f>
        <v>45.5816142000963</v>
      </c>
      <c r="H125" s="47" t="n">
        <v>20</v>
      </c>
      <c r="I125" s="51" t="n">
        <v>62525.21</v>
      </c>
      <c r="J125" s="32" t="n">
        <v>17</v>
      </c>
      <c r="K125" s="33" t="n">
        <f aca="false">J125/I125*$K$181*$K$182</f>
        <v>13.5945165158182</v>
      </c>
      <c r="L125" s="34" t="n">
        <v>0</v>
      </c>
      <c r="M125" s="30" t="n">
        <f aca="false">L125/I125*$M$181*$M$182</f>
        <v>0</v>
      </c>
      <c r="N125" s="35" t="n">
        <v>0</v>
      </c>
      <c r="O125" s="30" t="n">
        <f aca="false">N125/I125*$O$181*$O$182</f>
        <v>0</v>
      </c>
      <c r="P125" s="35" t="n">
        <v>0</v>
      </c>
      <c r="Q125" s="30" t="n">
        <f aca="false">P125/I125*$Q$181*$Q$182</f>
        <v>0</v>
      </c>
      <c r="R125" s="41" t="n">
        <v>1</v>
      </c>
      <c r="S125" s="36" t="n">
        <f aca="false">R125/I125*$S$181*$S$182</f>
        <v>31.9870976842781</v>
      </c>
      <c r="T125" s="37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="78" customFormat="true" ht="23.85" hidden="false" customHeight="false" outlineLevel="0" collapsed="false">
      <c r="A126" s="11" t="n">
        <f aca="false">1+A125</f>
        <v>125</v>
      </c>
      <c r="B126" s="56" t="n">
        <v>512</v>
      </c>
      <c r="C126" s="68" t="s">
        <v>275</v>
      </c>
      <c r="D126" s="58" t="s">
        <v>276</v>
      </c>
      <c r="E126" s="84" t="n">
        <v>6164114632</v>
      </c>
      <c r="F126" s="29" t="s">
        <v>27</v>
      </c>
      <c r="G126" s="30" t="n">
        <f aca="false">K126+M126+O126+Q126+S126</f>
        <v>46.4478970714601</v>
      </c>
      <c r="H126" s="47" t="n">
        <v>22</v>
      </c>
      <c r="I126" s="51" t="n">
        <v>508096.2</v>
      </c>
      <c r="J126" s="32" t="n">
        <v>402</v>
      </c>
      <c r="K126" s="33" t="n">
        <f aca="false">J126/I126*$K$181*$K$182</f>
        <v>39.5594377600147</v>
      </c>
      <c r="L126" s="52" t="n">
        <v>3</v>
      </c>
      <c r="M126" s="30" t="n">
        <f aca="false">L126/I126*$M$181*$M$182</f>
        <v>2.95219684776229</v>
      </c>
      <c r="N126" s="26" t="n">
        <v>0</v>
      </c>
      <c r="O126" s="30" t="n">
        <f aca="false">N126/I126*$O$181*$O$182</f>
        <v>0</v>
      </c>
      <c r="P126" s="26" t="n">
        <v>0</v>
      </c>
      <c r="Q126" s="30" t="n">
        <f aca="false">P126/I126*$Q$181*$Q$182</f>
        <v>0</v>
      </c>
      <c r="R126" s="70" t="n">
        <v>1</v>
      </c>
      <c r="S126" s="36" t="n">
        <f aca="false">R126/I126*$S$181*$S$182</f>
        <v>3.93626246368306</v>
      </c>
      <c r="T126" s="37" t="s">
        <v>277</v>
      </c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="78" customFormat="true" ht="13.8" hidden="false" customHeight="false" outlineLevel="0" collapsed="false">
      <c r="A127" s="11" t="n">
        <f aca="false">1+A126</f>
        <v>126</v>
      </c>
      <c r="B127" s="43" t="n">
        <v>160</v>
      </c>
      <c r="C127" s="27" t="s">
        <v>278</v>
      </c>
      <c r="D127" s="50" t="n">
        <v>1096194003377</v>
      </c>
      <c r="E127" s="50" t="n">
        <v>6168028984</v>
      </c>
      <c r="F127" s="29" t="s">
        <v>27</v>
      </c>
      <c r="G127" s="33" t="n">
        <f aca="false">K127+M127+O127+Q127+S127</f>
        <v>48.6337723475658</v>
      </c>
      <c r="H127" s="47" t="n">
        <v>63</v>
      </c>
      <c r="I127" s="51" t="n">
        <v>323849.03</v>
      </c>
      <c r="J127" s="32" t="n">
        <v>125</v>
      </c>
      <c r="K127" s="33" t="n">
        <f aca="false">J127/I127*$K$181*$K$182</f>
        <v>19.2991160109388</v>
      </c>
      <c r="L127" s="52" t="n">
        <v>3</v>
      </c>
      <c r="M127" s="33" t="n">
        <f aca="false">L127/I127*$M$181*$M$182</f>
        <v>4.63178784262531</v>
      </c>
      <c r="N127" s="43" t="n">
        <v>0</v>
      </c>
      <c r="O127" s="33" t="n">
        <f aca="false">N127/I127*$O$181*$O$182</f>
        <v>0</v>
      </c>
      <c r="P127" s="43" t="n">
        <v>0</v>
      </c>
      <c r="Q127" s="33" t="n">
        <f aca="false">P127/I127*$Q$181*$Q$182</f>
        <v>0</v>
      </c>
      <c r="R127" s="53" t="n">
        <v>4</v>
      </c>
      <c r="S127" s="54" t="n">
        <f aca="false">R127/I127*$S$181*$S$182</f>
        <v>24.7028684940017</v>
      </c>
      <c r="T127" s="11" t="s">
        <v>279</v>
      </c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="78" customFormat="true" ht="13.8" hidden="false" customHeight="false" outlineLevel="0" collapsed="false">
      <c r="A128" s="11" t="n">
        <f aca="false">1+A127</f>
        <v>127</v>
      </c>
      <c r="B128" s="43" t="n">
        <v>51</v>
      </c>
      <c r="C128" s="27" t="s">
        <v>280</v>
      </c>
      <c r="D128" s="50" t="n">
        <v>1096165001327</v>
      </c>
      <c r="E128" s="50" t="n">
        <v>6165154557</v>
      </c>
      <c r="F128" s="29" t="s">
        <v>27</v>
      </c>
      <c r="G128" s="33" t="n">
        <f aca="false">K128+M128+O128+Q128+S128</f>
        <v>48.8744448095805</v>
      </c>
      <c r="H128" s="47" t="n">
        <v>65</v>
      </c>
      <c r="I128" s="51" t="n">
        <v>300770.68</v>
      </c>
      <c r="J128" s="32" t="n">
        <v>154</v>
      </c>
      <c r="K128" s="33" t="n">
        <f aca="false">J128/I128*$K$181*$K$182</f>
        <v>25.6008996621612</v>
      </c>
      <c r="L128" s="52" t="n">
        <v>10</v>
      </c>
      <c r="M128" s="33" t="n">
        <f aca="false">L128/I128*$M$181*$M$182</f>
        <v>16.6239608195852</v>
      </c>
      <c r="N128" s="43" t="n">
        <v>0</v>
      </c>
      <c r="O128" s="33" t="n">
        <f aca="false">N128/I128*$O$181*$O$182</f>
        <v>0</v>
      </c>
      <c r="P128" s="43" t="n">
        <v>0</v>
      </c>
      <c r="Q128" s="33" t="n">
        <f aca="false">P128/I128*$Q$181*$Q$182</f>
        <v>0</v>
      </c>
      <c r="R128" s="53" t="n">
        <v>1</v>
      </c>
      <c r="S128" s="54" t="n">
        <f aca="false">R128/I128*$S$181*$S$182</f>
        <v>6.64958432783408</v>
      </c>
      <c r="T128" s="1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="12" customFormat="true" ht="13.8" hidden="false" customHeight="false" outlineLevel="0" collapsed="false">
      <c r="A129" s="11" t="n">
        <f aca="false">1+A128</f>
        <v>128</v>
      </c>
      <c r="B129" s="43" t="n">
        <v>1</v>
      </c>
      <c r="C129" s="27" t="s">
        <v>281</v>
      </c>
      <c r="D129" s="50" t="n">
        <v>1096193001860</v>
      </c>
      <c r="E129" s="50" t="n">
        <v>6161055347</v>
      </c>
      <c r="F129" s="29" t="s">
        <v>27</v>
      </c>
      <c r="G129" s="33" t="n">
        <f aca="false">K129+M129+O129+Q129+S129</f>
        <v>49.0190835748637</v>
      </c>
      <c r="H129" s="47" t="n">
        <v>82</v>
      </c>
      <c r="I129" s="51" t="n">
        <v>549785.88</v>
      </c>
      <c r="J129" s="32" t="n">
        <v>189</v>
      </c>
      <c r="K129" s="33" t="n">
        <f aca="false">J129/I129*$K$181*$K$182</f>
        <v>17.1885098249522</v>
      </c>
      <c r="L129" s="52" t="n">
        <v>5</v>
      </c>
      <c r="M129" s="33" t="n">
        <f aca="false">L129/I129*$M$181*$M$182</f>
        <v>4.54722482141593</v>
      </c>
      <c r="N129" s="43" t="n">
        <v>1</v>
      </c>
      <c r="O129" s="33" t="n">
        <f aca="false">N129/I129*$O$181*$O$182</f>
        <v>5.45666978569912</v>
      </c>
      <c r="P129" s="43" t="n">
        <v>0</v>
      </c>
      <c r="Q129" s="33" t="n">
        <f aca="false">P129/I129*$Q$181*$Q$182</f>
        <v>0</v>
      </c>
      <c r="R129" s="53" t="n">
        <v>6</v>
      </c>
      <c r="S129" s="54" t="n">
        <f aca="false">R129/I129*$S$181*$S$182</f>
        <v>21.8266791427965</v>
      </c>
      <c r="T129" s="11"/>
    </row>
    <row r="130" s="12" customFormat="true" ht="13.8" hidden="false" customHeight="false" outlineLevel="0" collapsed="false">
      <c r="A130" s="11" t="n">
        <f aca="false">1+A129</f>
        <v>129</v>
      </c>
      <c r="B130" s="43" t="n">
        <v>616</v>
      </c>
      <c r="C130" s="49" t="s">
        <v>282</v>
      </c>
      <c r="D130" s="28" t="s">
        <v>283</v>
      </c>
      <c r="E130" s="65" t="s">
        <v>284</v>
      </c>
      <c r="F130" s="29" t="s">
        <v>27</v>
      </c>
      <c r="G130" s="30" t="n">
        <f aca="false">K130+M130+O130+Q130+S130</f>
        <v>50.2835882636764</v>
      </c>
      <c r="H130" s="66" t="n">
        <v>18</v>
      </c>
      <c r="I130" s="51" t="n">
        <v>44746.21</v>
      </c>
      <c r="J130" s="32" t="n">
        <v>5</v>
      </c>
      <c r="K130" s="33" t="n">
        <f aca="false">J130/I130*$K$181*$K$182</f>
        <v>5.58706536263071</v>
      </c>
      <c r="L130" s="34" t="n">
        <v>0</v>
      </c>
      <c r="M130" s="30" t="n">
        <f aca="false">L130/I130*$M$181*$M$182</f>
        <v>0</v>
      </c>
      <c r="N130" s="35" t="n">
        <v>0</v>
      </c>
      <c r="O130" s="30" t="n">
        <f aca="false">N130/I130*$O$181*$O$182</f>
        <v>0</v>
      </c>
      <c r="P130" s="35" t="n">
        <v>0</v>
      </c>
      <c r="Q130" s="30" t="n">
        <f aca="false">P130/I130*$Q$181*$Q$182</f>
        <v>0</v>
      </c>
      <c r="R130" s="41" t="n">
        <v>1</v>
      </c>
      <c r="S130" s="36" t="n">
        <f aca="false">R130/I130*$S$181*$S$182</f>
        <v>44.6965229010457</v>
      </c>
      <c r="T130" s="37"/>
    </row>
    <row r="131" s="78" customFormat="true" ht="23.85" hidden="false" customHeight="false" outlineLevel="0" collapsed="false">
      <c r="A131" s="11" t="n">
        <f aca="false">1+A130</f>
        <v>130</v>
      </c>
      <c r="B131" s="43" t="n">
        <v>184</v>
      </c>
      <c r="C131" s="27" t="s">
        <v>285</v>
      </c>
      <c r="D131" s="50" t="n">
        <v>1136164004371</v>
      </c>
      <c r="E131" s="50" t="n">
        <v>6164312602</v>
      </c>
      <c r="F131" s="29" t="s">
        <v>27</v>
      </c>
      <c r="G131" s="33" t="n">
        <f aca="false">K131+M131+O131+Q131+S131</f>
        <v>50.4823626331015</v>
      </c>
      <c r="H131" s="47" t="n">
        <v>3</v>
      </c>
      <c r="I131" s="51" t="n">
        <v>68340.7</v>
      </c>
      <c r="J131" s="32" t="n">
        <v>9</v>
      </c>
      <c r="K131" s="33" t="n">
        <f aca="false">J131/I131*$K$181*$K$182</f>
        <v>6.58465599562194</v>
      </c>
      <c r="L131" s="52" t="n">
        <v>0</v>
      </c>
      <c r="M131" s="33" t="n">
        <f aca="false">L131/I131*$M$181*$M$182</f>
        <v>0</v>
      </c>
      <c r="N131" s="43" t="n">
        <v>0</v>
      </c>
      <c r="O131" s="33" t="n">
        <f aca="false">N131/I131*$O$181*$O$182</f>
        <v>0</v>
      </c>
      <c r="P131" s="43" t="n">
        <v>1</v>
      </c>
      <c r="Q131" s="33" t="n">
        <f aca="false">P131/I131*$Q$181*$Q$182</f>
        <v>43.8977066374796</v>
      </c>
      <c r="R131" s="53" t="n">
        <v>0</v>
      </c>
      <c r="S131" s="54" t="n">
        <f aca="false">R131/I131*$S$181*$S$182</f>
        <v>0</v>
      </c>
      <c r="T131" s="1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="78" customFormat="true" ht="13.8" hidden="false" customHeight="false" outlineLevel="0" collapsed="false">
      <c r="A132" s="11" t="n">
        <f aca="false">1+A131</f>
        <v>131</v>
      </c>
      <c r="B132" s="43" t="n">
        <v>674</v>
      </c>
      <c r="C132" s="49" t="s">
        <v>286</v>
      </c>
      <c r="D132" s="28" t="s">
        <v>287</v>
      </c>
      <c r="E132" s="28" t="s">
        <v>288</v>
      </c>
      <c r="F132" s="29" t="s">
        <v>27</v>
      </c>
      <c r="G132" s="30" t="n">
        <f aca="false">K132+M132+O132+Q132+S132</f>
        <v>51.6822574810068</v>
      </c>
      <c r="H132" s="31" t="n">
        <v>1</v>
      </c>
      <c r="I132" s="85" t="n">
        <v>1934.9</v>
      </c>
      <c r="J132" s="32" t="n">
        <v>2</v>
      </c>
      <c r="K132" s="33" t="n">
        <f aca="false">J132/I132*$K$181*$K$182</f>
        <v>51.6822574810068</v>
      </c>
      <c r="L132" s="34" t="n">
        <v>0</v>
      </c>
      <c r="M132" s="30" t="n">
        <f aca="false">L132/I132*$M$181*$M$182</f>
        <v>0</v>
      </c>
      <c r="N132" s="35" t="n">
        <v>0</v>
      </c>
      <c r="O132" s="30" t="n">
        <f aca="false">N132/I132*$O$181*$O$182</f>
        <v>0</v>
      </c>
      <c r="P132" s="35" t="n">
        <v>0</v>
      </c>
      <c r="Q132" s="30" t="n">
        <f aca="false">P132/I132*$Q$181*$Q$182</f>
        <v>0</v>
      </c>
      <c r="R132" s="41" t="n">
        <v>0</v>
      </c>
      <c r="S132" s="36" t="n">
        <f aca="false">R132/I132*$S$181*$S$182</f>
        <v>0</v>
      </c>
      <c r="T132" s="37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="12" customFormat="true" ht="13.8" hidden="false" customHeight="false" outlineLevel="0" collapsed="false">
      <c r="A133" s="11" t="n">
        <f aca="false">1+A132</f>
        <v>132</v>
      </c>
      <c r="B133" s="43" t="n">
        <v>632</v>
      </c>
      <c r="C133" s="49" t="s">
        <v>289</v>
      </c>
      <c r="D133" s="28" t="s">
        <v>290</v>
      </c>
      <c r="E133" s="65" t="s">
        <v>291</v>
      </c>
      <c r="F133" s="29" t="s">
        <v>27</v>
      </c>
      <c r="G133" s="30" t="n">
        <f aca="false">K133+M133+O133+Q133+S133</f>
        <v>52.217505903935</v>
      </c>
      <c r="H133" s="66" t="n">
        <v>25</v>
      </c>
      <c r="I133" s="51" t="n">
        <v>67027.33</v>
      </c>
      <c r="J133" s="32" t="n">
        <v>30</v>
      </c>
      <c r="K133" s="33" t="n">
        <f aca="false">J133/I133*$K$181*$K$182</f>
        <v>22.3789311016864</v>
      </c>
      <c r="L133" s="34" t="n">
        <v>0</v>
      </c>
      <c r="M133" s="30" t="n">
        <f aca="false">L133/I133*$M$181*$M$182</f>
        <v>0</v>
      </c>
      <c r="N133" s="35" t="n">
        <v>0</v>
      </c>
      <c r="O133" s="30" t="n">
        <f aca="false">N133/I133*$O$181*$O$182</f>
        <v>0</v>
      </c>
      <c r="P133" s="35" t="n">
        <v>0</v>
      </c>
      <c r="Q133" s="30" t="n">
        <f aca="false">P133/I133*$Q$181*$Q$182</f>
        <v>0</v>
      </c>
      <c r="R133" s="41" t="n">
        <v>1</v>
      </c>
      <c r="S133" s="36" t="n">
        <f aca="false">R133/I133*$S$181*$S$182</f>
        <v>29.8385748022486</v>
      </c>
      <c r="T133" s="37"/>
    </row>
    <row r="134" s="78" customFormat="true" ht="13.8" hidden="false" customHeight="false" outlineLevel="0" collapsed="false">
      <c r="A134" s="11" t="n">
        <f aca="false">1+A133</f>
        <v>133</v>
      </c>
      <c r="B134" s="43" t="n">
        <v>34</v>
      </c>
      <c r="C134" s="27" t="s">
        <v>292</v>
      </c>
      <c r="D134" s="50" t="n">
        <v>1066165060060</v>
      </c>
      <c r="E134" s="50" t="n">
        <v>6165135762</v>
      </c>
      <c r="F134" s="29" t="s">
        <v>27</v>
      </c>
      <c r="G134" s="33" t="n">
        <f aca="false">K134+M134+O134+Q134+S134</f>
        <v>53.9720119847395</v>
      </c>
      <c r="H134" s="47" t="n">
        <v>35</v>
      </c>
      <c r="I134" s="51" t="n">
        <v>304787.6</v>
      </c>
      <c r="J134" s="32" t="n">
        <v>99</v>
      </c>
      <c r="K134" s="33" t="n">
        <f aca="false">J134/I134*$K$181*$K$182</f>
        <v>16.2408181960159</v>
      </c>
      <c r="L134" s="52" t="n">
        <v>1</v>
      </c>
      <c r="M134" s="33" t="n">
        <f aca="false">L134/I134*$M$181*$M$182</f>
        <v>1.64048668646625</v>
      </c>
      <c r="N134" s="43" t="n">
        <v>0</v>
      </c>
      <c r="O134" s="33" t="n">
        <f aca="false">N134/I134*$O$181*$O$182</f>
        <v>0</v>
      </c>
      <c r="P134" s="43" t="n">
        <v>1</v>
      </c>
      <c r="Q134" s="33" t="n">
        <f aca="false">P134/I134*$Q$181*$Q$182</f>
        <v>9.84292011879748</v>
      </c>
      <c r="R134" s="53" t="n">
        <v>4</v>
      </c>
      <c r="S134" s="54" t="n">
        <f aca="false">R134/I134*$S$181*$S$182</f>
        <v>26.24778698346</v>
      </c>
      <c r="T134" s="1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="12" customFormat="true" ht="13.8" hidden="false" customHeight="false" outlineLevel="0" collapsed="false">
      <c r="A135" s="11" t="n">
        <f aca="false">1+A134</f>
        <v>134</v>
      </c>
      <c r="B135" s="43" t="n">
        <v>176</v>
      </c>
      <c r="C135" s="27" t="s">
        <v>293</v>
      </c>
      <c r="D135" s="50" t="n">
        <v>1156196036996</v>
      </c>
      <c r="E135" s="50" t="n">
        <v>6165192859</v>
      </c>
      <c r="F135" s="29" t="s">
        <v>27</v>
      </c>
      <c r="G135" s="33" t="n">
        <f aca="false">K135+M135+O135+Q135+S135</f>
        <v>54.6351488784825</v>
      </c>
      <c r="H135" s="47" t="n">
        <v>64</v>
      </c>
      <c r="I135" s="51" t="n">
        <v>478629.61</v>
      </c>
      <c r="J135" s="32" t="n">
        <v>83</v>
      </c>
      <c r="K135" s="33" t="n">
        <f aca="false">J135/I135*$K$181*$K$182</f>
        <v>8.67058768052399</v>
      </c>
      <c r="L135" s="52" t="n">
        <v>8</v>
      </c>
      <c r="M135" s="33" t="n">
        <f aca="false">L135/I135*$M$181*$M$182</f>
        <v>8.35719294508336</v>
      </c>
      <c r="N135" s="43" t="n">
        <v>0</v>
      </c>
      <c r="O135" s="33" t="n">
        <f aca="false">N135/I135*$O$181*$O$182</f>
        <v>0</v>
      </c>
      <c r="P135" s="43" t="n">
        <v>4</v>
      </c>
      <c r="Q135" s="33" t="n">
        <f aca="false">P135/I135*$Q$181*$Q$182</f>
        <v>25.0715788352501</v>
      </c>
      <c r="R135" s="53" t="n">
        <v>3</v>
      </c>
      <c r="S135" s="54" t="n">
        <f aca="false">R135/I135*$S$181*$S$182</f>
        <v>12.535789417625</v>
      </c>
      <c r="T135" s="11"/>
    </row>
    <row r="136" s="78" customFormat="true" ht="13.8" hidden="false" customHeight="false" outlineLevel="0" collapsed="false">
      <c r="A136" s="11" t="n">
        <f aca="false">1+A135</f>
        <v>135</v>
      </c>
      <c r="B136" s="43" t="n">
        <v>705</v>
      </c>
      <c r="C136" s="60" t="s">
        <v>294</v>
      </c>
      <c r="D136" s="28" t="s">
        <v>295</v>
      </c>
      <c r="E136" s="28" t="s">
        <v>296</v>
      </c>
      <c r="F136" s="29" t="s">
        <v>27</v>
      </c>
      <c r="G136" s="33" t="n">
        <f aca="false">K136+M136+O136+Q136+S136</f>
        <v>57.7743875318837</v>
      </c>
      <c r="H136" s="31" t="n">
        <v>13</v>
      </c>
      <c r="I136" s="31" t="n">
        <v>54522.43</v>
      </c>
      <c r="J136" s="32" t="n">
        <v>13</v>
      </c>
      <c r="K136" s="33" t="n">
        <f aca="false">J136/I136*$K$181*$K$182</f>
        <v>11.9216990145157</v>
      </c>
      <c r="L136" s="34" t="n">
        <v>1</v>
      </c>
      <c r="M136" s="33" t="n">
        <f aca="false">L136/I136*$M$181*$M$182</f>
        <v>9.1705377034736</v>
      </c>
      <c r="N136" s="55" t="n">
        <v>0</v>
      </c>
      <c r="O136" s="33" t="n">
        <f aca="false">N136/I136*$O$181*$O$182</f>
        <v>0</v>
      </c>
      <c r="P136" s="55" t="n">
        <v>0</v>
      </c>
      <c r="Q136" s="33" t="n">
        <f aca="false">P136/I136*$Q$181*$Q$182</f>
        <v>0</v>
      </c>
      <c r="R136" s="42" t="n">
        <v>1</v>
      </c>
      <c r="S136" s="54" t="n">
        <f aca="false">R136/I136*$S$181*$S$182</f>
        <v>36.6821508138944</v>
      </c>
      <c r="T136" s="1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="78" customFormat="true" ht="13.8" hidden="false" customHeight="false" outlineLevel="0" collapsed="false">
      <c r="A137" s="11" t="n">
        <f aca="false">1+A136</f>
        <v>136</v>
      </c>
      <c r="B137" s="43" t="n">
        <v>360</v>
      </c>
      <c r="C137" s="27" t="s">
        <v>297</v>
      </c>
      <c r="D137" s="50" t="n">
        <v>1156196049437</v>
      </c>
      <c r="E137" s="50" t="n">
        <v>6161074050</v>
      </c>
      <c r="F137" s="29" t="s">
        <v>27</v>
      </c>
      <c r="G137" s="33" t="n">
        <f aca="false">K137+M137+O137+Q137+S137</f>
        <v>60.2816078495928</v>
      </c>
      <c r="H137" s="47" t="n">
        <v>9</v>
      </c>
      <c r="I137" s="51" t="n">
        <v>86261.8</v>
      </c>
      <c r="J137" s="32" t="n">
        <v>24</v>
      </c>
      <c r="K137" s="33" t="n">
        <f aca="false">J137/I137*$K$181*$K$182</f>
        <v>13.9111402729829</v>
      </c>
      <c r="L137" s="52" t="n">
        <v>0</v>
      </c>
      <c r="M137" s="33" t="n">
        <f aca="false">L137/I137*$M$181*$M$182</f>
        <v>0</v>
      </c>
      <c r="N137" s="43" t="n">
        <v>0</v>
      </c>
      <c r="O137" s="33" t="n">
        <f aca="false">N137/I137*$O$181*$O$182</f>
        <v>0</v>
      </c>
      <c r="P137" s="43" t="n">
        <v>0</v>
      </c>
      <c r="Q137" s="33" t="n">
        <f aca="false">P137/I137*$Q$181*$Q$182</f>
        <v>0</v>
      </c>
      <c r="R137" s="53" t="n">
        <v>2</v>
      </c>
      <c r="S137" s="54" t="n">
        <f aca="false">R137/I137*$S$181*$S$182</f>
        <v>46.3704675766098</v>
      </c>
      <c r="T137" s="1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="12" customFormat="true" ht="13.8" hidden="false" customHeight="false" outlineLevel="0" collapsed="false">
      <c r="A138" s="11" t="n">
        <f aca="false">1+A137</f>
        <v>137</v>
      </c>
      <c r="B138" s="43" t="n">
        <v>309</v>
      </c>
      <c r="C138" s="27" t="s">
        <v>298</v>
      </c>
      <c r="D138" s="50" t="n">
        <v>1156196036150</v>
      </c>
      <c r="E138" s="50" t="n">
        <v>6165192680</v>
      </c>
      <c r="F138" s="29" t="s">
        <v>27</v>
      </c>
      <c r="G138" s="33" t="n">
        <f aca="false">K138+M138+O138+Q138+S138</f>
        <v>60.5632615622733</v>
      </c>
      <c r="H138" s="47" t="n">
        <v>44</v>
      </c>
      <c r="I138" s="51" t="n">
        <v>180802.68</v>
      </c>
      <c r="J138" s="32" t="n">
        <v>49</v>
      </c>
      <c r="K138" s="33" t="n">
        <f aca="false">J138/I138*$K$181*$K$182</f>
        <v>13.550684093842</v>
      </c>
      <c r="L138" s="52" t="n">
        <v>1</v>
      </c>
      <c r="M138" s="33" t="n">
        <f aca="false">L138/I138*$M$181*$M$182</f>
        <v>2.76544573343714</v>
      </c>
      <c r="N138" s="43" t="n">
        <v>0</v>
      </c>
      <c r="O138" s="33" t="n">
        <f aca="false">N138/I138*$O$181*$O$182</f>
        <v>0</v>
      </c>
      <c r="P138" s="43" t="n">
        <v>0</v>
      </c>
      <c r="Q138" s="33" t="n">
        <f aca="false">P138/I138*$Q$181*$Q$182</f>
        <v>0</v>
      </c>
      <c r="R138" s="53" t="n">
        <v>4</v>
      </c>
      <c r="S138" s="54" t="n">
        <f aca="false">R138/I138*$S$181*$S$182</f>
        <v>44.2471317349942</v>
      </c>
      <c r="T138" s="11"/>
    </row>
    <row r="139" s="78" customFormat="true" ht="13.8" hidden="false" customHeight="false" outlineLevel="0" collapsed="false">
      <c r="A139" s="11" t="n">
        <f aca="false">1+A138</f>
        <v>138</v>
      </c>
      <c r="B139" s="43" t="n">
        <v>660</v>
      </c>
      <c r="C139" s="49" t="s">
        <v>299</v>
      </c>
      <c r="D139" s="65" t="s">
        <v>300</v>
      </c>
      <c r="E139" s="65" t="n">
        <v>6163220204</v>
      </c>
      <c r="F139" s="29" t="s">
        <v>27</v>
      </c>
      <c r="G139" s="30" t="n">
        <f aca="false">K139+M139+O139+Q139+S139</f>
        <v>63.400420870879</v>
      </c>
      <c r="H139" s="31" t="n">
        <v>1</v>
      </c>
      <c r="I139" s="31" t="n">
        <v>37066</v>
      </c>
      <c r="J139" s="32" t="n">
        <v>7</v>
      </c>
      <c r="K139" s="33" t="n">
        <f aca="false">J139/I139*$K$181*$K$182</f>
        <v>9.44261587438623</v>
      </c>
      <c r="L139" s="34" t="n">
        <v>0</v>
      </c>
      <c r="M139" s="30" t="n">
        <f aca="false">L139/I139*$M$181*$M$182</f>
        <v>0</v>
      </c>
      <c r="N139" s="26" t="n">
        <v>0</v>
      </c>
      <c r="O139" s="30" t="n">
        <f aca="false">N139/I139*$O$181*$O$182</f>
        <v>0</v>
      </c>
      <c r="P139" s="35" t="n">
        <v>0</v>
      </c>
      <c r="Q139" s="30" t="n">
        <f aca="false">P139/I139*$Q$181*$Q$182</f>
        <v>0</v>
      </c>
      <c r="R139" s="41" t="n">
        <v>1</v>
      </c>
      <c r="S139" s="36" t="n">
        <f aca="false">R139/I139*$S$181*$S$182</f>
        <v>53.9578049964927</v>
      </c>
      <c r="T139" s="37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="12" customFormat="true" ht="20.85" hidden="false" customHeight="false" outlineLevel="0" collapsed="false">
      <c r="A140" s="11" t="n">
        <f aca="false">1+A139</f>
        <v>139</v>
      </c>
      <c r="B140" s="56" t="n">
        <v>511</v>
      </c>
      <c r="C140" s="57" t="s">
        <v>301</v>
      </c>
      <c r="D140" s="84" t="n">
        <v>1246100008923</v>
      </c>
      <c r="E140" s="84" t="n">
        <v>6161150819</v>
      </c>
      <c r="F140" s="29" t="s">
        <v>27</v>
      </c>
      <c r="G140" s="33" t="n">
        <f aca="false">K140+M140+O140+Q140+S140</f>
        <v>64.3665211148109</v>
      </c>
      <c r="H140" s="47" t="n">
        <v>11</v>
      </c>
      <c r="I140" s="51" t="n">
        <v>115743.4</v>
      </c>
      <c r="J140" s="32" t="n">
        <v>19</v>
      </c>
      <c r="K140" s="33" t="n">
        <f aca="false">J140/I140*$K$181*$K$182</f>
        <v>8.20781141732488</v>
      </c>
      <c r="L140" s="52" t="n">
        <v>5</v>
      </c>
      <c r="M140" s="33" t="n">
        <f aca="false">L140/I140*$M$181*$M$182</f>
        <v>21.5995037298023</v>
      </c>
      <c r="N140" s="43" t="n">
        <v>0</v>
      </c>
      <c r="O140" s="33" t="n">
        <f aca="false">N140/I140*$O$181*$O$182</f>
        <v>0</v>
      </c>
      <c r="P140" s="43" t="n">
        <v>0</v>
      </c>
      <c r="Q140" s="33" t="n">
        <f aca="false">P140/I140*$Q$181*$Q$182</f>
        <v>0</v>
      </c>
      <c r="R140" s="53" t="n">
        <v>2</v>
      </c>
      <c r="S140" s="54" t="n">
        <f aca="false">R140/I140*$S$181*$S$182</f>
        <v>34.5592059676837</v>
      </c>
      <c r="T140" s="11"/>
    </row>
    <row r="141" s="78" customFormat="true" ht="20.85" hidden="false" customHeight="false" outlineLevel="0" collapsed="false">
      <c r="A141" s="11" t="n">
        <f aca="false">1+A140</f>
        <v>140</v>
      </c>
      <c r="B141" s="56" t="n">
        <v>430</v>
      </c>
      <c r="C141" s="57" t="s">
        <v>302</v>
      </c>
      <c r="D141" s="58" t="s">
        <v>303</v>
      </c>
      <c r="E141" s="58" t="s">
        <v>304</v>
      </c>
      <c r="F141" s="29" t="s">
        <v>27</v>
      </c>
      <c r="G141" s="33" t="n">
        <f aca="false">K141+M141+O141+Q141+S141</f>
        <v>67.0214201122257</v>
      </c>
      <c r="H141" s="47" t="n">
        <v>27</v>
      </c>
      <c r="I141" s="51" t="n">
        <v>150698.09</v>
      </c>
      <c r="J141" s="32" t="n">
        <v>62</v>
      </c>
      <c r="K141" s="33" t="n">
        <f aca="false">J141/I141*$K$181*$K$182</f>
        <v>20.5709309255346</v>
      </c>
      <c r="L141" s="52" t="n">
        <v>0</v>
      </c>
      <c r="M141" s="33" t="n">
        <f aca="false">L141/I141*$M$181*$M$182</f>
        <v>0</v>
      </c>
      <c r="N141" s="43" t="n">
        <v>0</v>
      </c>
      <c r="O141" s="33" t="n">
        <f aca="false">N141/I141*$O$181*$O$182</f>
        <v>0</v>
      </c>
      <c r="P141" s="43" t="n">
        <v>1</v>
      </c>
      <c r="Q141" s="33" t="n">
        <f aca="false">P141/I141*$Q$181*$Q$182</f>
        <v>19.9073525085819</v>
      </c>
      <c r="R141" s="53" t="n">
        <v>2</v>
      </c>
      <c r="S141" s="54" t="n">
        <f aca="false">R141/I141*$S$181*$S$182</f>
        <v>26.5431366781092</v>
      </c>
      <c r="T141" s="1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="12" customFormat="true" ht="13.8" hidden="false" customHeight="false" outlineLevel="0" collapsed="false">
      <c r="A142" s="11" t="n">
        <f aca="false">1+A141</f>
        <v>141</v>
      </c>
      <c r="B142" s="43" t="n">
        <v>69</v>
      </c>
      <c r="C142" s="27" t="s">
        <v>305</v>
      </c>
      <c r="D142" s="50" t="n">
        <v>1056161049680</v>
      </c>
      <c r="E142" s="50" t="n">
        <v>6161043856</v>
      </c>
      <c r="F142" s="29" t="s">
        <v>27</v>
      </c>
      <c r="G142" s="33" t="n">
        <f aca="false">K142+M142+O142+Q142+S142</f>
        <v>68.9878770200595</v>
      </c>
      <c r="H142" s="47" t="n">
        <v>76</v>
      </c>
      <c r="I142" s="51" t="n">
        <v>190613.2</v>
      </c>
      <c r="J142" s="32" t="n">
        <v>83</v>
      </c>
      <c r="K142" s="33" t="n">
        <f aca="false">J142/I142*$K$181*$K$182</f>
        <v>21.7718395158363</v>
      </c>
      <c r="L142" s="52" t="n">
        <v>6</v>
      </c>
      <c r="M142" s="33" t="n">
        <f aca="false">L142/I142*$M$181*$M$182</f>
        <v>15.7386791680744</v>
      </c>
      <c r="N142" s="43" t="n">
        <v>0</v>
      </c>
      <c r="O142" s="33" t="n">
        <f aca="false">N142/I142*$O$181*$O$182</f>
        <v>0</v>
      </c>
      <c r="P142" s="43" t="n">
        <v>0</v>
      </c>
      <c r="Q142" s="33" t="n">
        <f aca="false">P142/I142*$Q$181*$Q$182</f>
        <v>0</v>
      </c>
      <c r="R142" s="53" t="n">
        <v>3</v>
      </c>
      <c r="S142" s="54" t="n">
        <f aca="false">R142/I142*$S$181*$S$182</f>
        <v>31.4773583361488</v>
      </c>
      <c r="T142" s="11"/>
    </row>
    <row r="143" s="78" customFormat="true" ht="13.8" hidden="false" customHeight="false" outlineLevel="0" collapsed="false">
      <c r="A143" s="11" t="n">
        <f aca="false">1+A142</f>
        <v>142</v>
      </c>
      <c r="B143" s="43" t="n">
        <v>262</v>
      </c>
      <c r="C143" s="27" t="s">
        <v>306</v>
      </c>
      <c r="D143" s="50" t="n">
        <v>1076166003792</v>
      </c>
      <c r="E143" s="50" t="n">
        <v>6166063133</v>
      </c>
      <c r="F143" s="29" t="s">
        <v>27</v>
      </c>
      <c r="G143" s="33" t="n">
        <f aca="false">K143+M143+O143+Q143+S143</f>
        <v>70.8363268594887</v>
      </c>
      <c r="H143" s="47" t="n">
        <v>160</v>
      </c>
      <c r="I143" s="51" t="n">
        <v>626797.04</v>
      </c>
      <c r="J143" s="32" t="n">
        <v>298</v>
      </c>
      <c r="K143" s="33" t="n">
        <f aca="false">J143/I143*$K$181*$K$182</f>
        <v>23.7716502298734</v>
      </c>
      <c r="L143" s="52" t="n">
        <v>17</v>
      </c>
      <c r="M143" s="33" t="n">
        <f aca="false">L143/I143*$M$181*$M$182</f>
        <v>13.5610085203976</v>
      </c>
      <c r="N143" s="43" t="n">
        <v>0</v>
      </c>
      <c r="O143" s="33" t="n">
        <f aca="false">N143/I143*$O$181*$O$182</f>
        <v>0</v>
      </c>
      <c r="P143" s="43" t="n">
        <v>1</v>
      </c>
      <c r="Q143" s="33" t="n">
        <f aca="false">P143/I143*$Q$181*$Q$182</f>
        <v>4.7862383013168</v>
      </c>
      <c r="R143" s="86" t="n">
        <v>9</v>
      </c>
      <c r="S143" s="54" t="n">
        <f aca="false">R143/I143*$S$181*$S$182</f>
        <v>28.7174298079008</v>
      </c>
      <c r="T143" s="1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="78" customFormat="true" ht="13.8" hidden="false" customHeight="false" outlineLevel="0" collapsed="false">
      <c r="A144" s="11" t="n">
        <f aca="false">1+A143</f>
        <v>143</v>
      </c>
      <c r="B144" s="56" t="n">
        <v>453</v>
      </c>
      <c r="C144" s="57" t="s">
        <v>307</v>
      </c>
      <c r="D144" s="58" t="s">
        <v>308</v>
      </c>
      <c r="E144" s="58" t="s">
        <v>309</v>
      </c>
      <c r="F144" s="29" t="s">
        <v>27</v>
      </c>
      <c r="G144" s="33" t="n">
        <f aca="false">K144+M144+O144+Q144+S144</f>
        <v>77.4228539836554</v>
      </c>
      <c r="H144" s="47" t="n">
        <v>27</v>
      </c>
      <c r="I144" s="51" t="n">
        <v>98162.23</v>
      </c>
      <c r="J144" s="32" t="n">
        <v>32</v>
      </c>
      <c r="K144" s="33" t="n">
        <f aca="false">J144/I144*$K$181*$K$182</f>
        <v>16.2995482070854</v>
      </c>
      <c r="L144" s="52" t="n">
        <v>0</v>
      </c>
      <c r="M144" s="33" t="n">
        <f aca="false">L144/I144*$M$181*$M$182</f>
        <v>0</v>
      </c>
      <c r="N144" s="43" t="n">
        <v>0</v>
      </c>
      <c r="O144" s="33" t="n">
        <f aca="false">N144/I144*$O$181*$O$182</f>
        <v>0</v>
      </c>
      <c r="P144" s="43" t="n">
        <v>2</v>
      </c>
      <c r="Q144" s="33" t="n">
        <f aca="false">P144/I144*$Q$181*$Q$182</f>
        <v>61.1233057765701</v>
      </c>
      <c r="R144" s="53" t="n">
        <v>0</v>
      </c>
      <c r="S144" s="54" t="n">
        <f aca="false">R144/I144*$S$181*$S$182</f>
        <v>0</v>
      </c>
      <c r="T144" s="1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="12" customFormat="true" ht="13.8" hidden="false" customHeight="false" outlineLevel="0" collapsed="false">
      <c r="A145" s="11" t="n">
        <f aca="false">1+A144</f>
        <v>144</v>
      </c>
      <c r="B145" s="56" t="n">
        <v>443</v>
      </c>
      <c r="C145" s="57" t="s">
        <v>310</v>
      </c>
      <c r="D145" s="58" t="s">
        <v>311</v>
      </c>
      <c r="E145" s="58" t="s">
        <v>312</v>
      </c>
      <c r="F145" s="29" t="s">
        <v>27</v>
      </c>
      <c r="G145" s="33" t="n">
        <f aca="false">K145+M145+O145+Q145+S145</f>
        <v>80.7013099402599</v>
      </c>
      <c r="H145" s="47" t="n">
        <v>134</v>
      </c>
      <c r="I145" s="51" t="n">
        <v>411393.57</v>
      </c>
      <c r="J145" s="32" t="n">
        <v>254</v>
      </c>
      <c r="K145" s="33" t="n">
        <f aca="false">J145/I145*$K$181*$K$182</f>
        <v>30.870681814497</v>
      </c>
      <c r="L145" s="52" t="n">
        <v>3</v>
      </c>
      <c r="M145" s="33" t="n">
        <f aca="false">L145/I145*$M$181*$M$182</f>
        <v>3.64614352139728</v>
      </c>
      <c r="N145" s="43" t="n">
        <v>1</v>
      </c>
      <c r="O145" s="33" t="n">
        <f aca="false">N145/I145*$O$181*$O$182</f>
        <v>7.29228704279457</v>
      </c>
      <c r="P145" s="43" t="n">
        <v>2</v>
      </c>
      <c r="Q145" s="33" t="n">
        <f aca="false">P145/I145*$Q$181*$Q$182</f>
        <v>14.5845740855891</v>
      </c>
      <c r="R145" s="53" t="n">
        <v>5</v>
      </c>
      <c r="S145" s="54" t="n">
        <f aca="false">R145/I145*$S$181*$S$182</f>
        <v>24.3076234759819</v>
      </c>
      <c r="T145" s="11"/>
    </row>
    <row r="146" s="78" customFormat="true" ht="13.8" hidden="false" customHeight="false" outlineLevel="0" collapsed="false">
      <c r="A146" s="11" t="n">
        <f aca="false">1+A145</f>
        <v>145</v>
      </c>
      <c r="B146" s="43" t="n">
        <v>612</v>
      </c>
      <c r="C146" s="60" t="s">
        <v>313</v>
      </c>
      <c r="D146" s="28" t="s">
        <v>314</v>
      </c>
      <c r="E146" s="28" t="s">
        <v>315</v>
      </c>
      <c r="F146" s="29" t="s">
        <v>27</v>
      </c>
      <c r="G146" s="33" t="n">
        <f aca="false">K146+M146+O146+Q146+S146</f>
        <v>81.8822484744124</v>
      </c>
      <c r="H146" s="66" t="n">
        <v>19</v>
      </c>
      <c r="I146" s="31" t="n">
        <v>16487.09</v>
      </c>
      <c r="J146" s="32" t="n">
        <v>17</v>
      </c>
      <c r="K146" s="33" t="n">
        <f aca="false">J146/I146*$K$181*$K$182</f>
        <v>51.5554897801856</v>
      </c>
      <c r="L146" s="34" t="n">
        <v>1</v>
      </c>
      <c r="M146" s="33" t="n">
        <f aca="false">L146/I146*$M$181*$M$182</f>
        <v>30.3267586942268</v>
      </c>
      <c r="N146" s="55" t="n">
        <v>0</v>
      </c>
      <c r="O146" s="33" t="n">
        <f aca="false">N146/I146*$O$181*$O$182</f>
        <v>0</v>
      </c>
      <c r="P146" s="55" t="n">
        <v>0</v>
      </c>
      <c r="Q146" s="33" t="n">
        <f aca="false">P146/I146*$Q$181*$Q$182</f>
        <v>0</v>
      </c>
      <c r="R146" s="42" t="n">
        <v>0</v>
      </c>
      <c r="S146" s="54" t="n">
        <f aca="false">R146/I146*$S$181*$S$182</f>
        <v>0</v>
      </c>
      <c r="T146" s="1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="12" customFormat="true" ht="13.8" hidden="false" customHeight="false" outlineLevel="0" collapsed="false">
      <c r="A147" s="11" t="n">
        <f aca="false">1+A146</f>
        <v>146</v>
      </c>
      <c r="B147" s="43" t="n">
        <v>304</v>
      </c>
      <c r="C147" s="27" t="s">
        <v>316</v>
      </c>
      <c r="D147" s="50" t="n">
        <v>1126194004090</v>
      </c>
      <c r="E147" s="50" t="n">
        <v>6168059090</v>
      </c>
      <c r="F147" s="29" t="s">
        <v>27</v>
      </c>
      <c r="G147" s="33" t="n">
        <f aca="false">K147+M147+O147+Q147+S147</f>
        <v>81.9225440155582</v>
      </c>
      <c r="H147" s="47" t="n">
        <v>1</v>
      </c>
      <c r="I147" s="51" t="n">
        <v>28075.3</v>
      </c>
      <c r="J147" s="32" t="n">
        <v>6</v>
      </c>
      <c r="K147" s="33" t="n">
        <f aca="false">J147/I147*$K$181*$K$182</f>
        <v>10.6855492194206</v>
      </c>
      <c r="L147" s="52" t="n">
        <v>0</v>
      </c>
      <c r="M147" s="33" t="n">
        <f aca="false">L147/I147*$M$181*$M$182</f>
        <v>0</v>
      </c>
      <c r="N147" s="43" t="n">
        <v>0</v>
      </c>
      <c r="O147" s="33" t="n">
        <f aca="false">N147/I147*$O$181*$O$182</f>
        <v>0</v>
      </c>
      <c r="P147" s="43" t="n">
        <v>0</v>
      </c>
      <c r="Q147" s="33" t="n">
        <f aca="false">P147/I147*$Q$181*$Q$182</f>
        <v>0</v>
      </c>
      <c r="R147" s="53" t="n">
        <v>1</v>
      </c>
      <c r="S147" s="54" t="n">
        <f aca="false">R147/I147*$S$181*$S$182</f>
        <v>71.2369947961375</v>
      </c>
      <c r="T147" s="11" t="s">
        <v>317</v>
      </c>
    </row>
    <row r="148" s="78" customFormat="true" ht="20.85" hidden="false" customHeight="false" outlineLevel="0" collapsed="false">
      <c r="A148" s="11" t="n">
        <f aca="false">1+A147</f>
        <v>147</v>
      </c>
      <c r="B148" s="56" t="n">
        <v>442</v>
      </c>
      <c r="C148" s="57" t="s">
        <v>318</v>
      </c>
      <c r="D148" s="58" t="s">
        <v>319</v>
      </c>
      <c r="E148" s="58" t="s">
        <v>320</v>
      </c>
      <c r="F148" s="29" t="s">
        <v>27</v>
      </c>
      <c r="G148" s="33" t="n">
        <f aca="false">K148+M148+O148+Q148+S148</f>
        <v>82.5658312888593</v>
      </c>
      <c r="H148" s="47" t="n">
        <v>37</v>
      </c>
      <c r="I148" s="51" t="n">
        <v>90231.03</v>
      </c>
      <c r="J148" s="32" t="n">
        <v>29</v>
      </c>
      <c r="K148" s="33" t="n">
        <f aca="false">J148/I148*$K$181*$K$182</f>
        <v>16.0698597810532</v>
      </c>
      <c r="L148" s="52" t="n">
        <v>0</v>
      </c>
      <c r="M148" s="33" t="n">
        <f aca="false">L148/I148*$M$181*$M$182</f>
        <v>0</v>
      </c>
      <c r="N148" s="43" t="n">
        <v>0</v>
      </c>
      <c r="O148" s="33" t="n">
        <f aca="false">N148/I148*$O$181*$O$182</f>
        <v>0</v>
      </c>
      <c r="P148" s="43" t="n">
        <v>0</v>
      </c>
      <c r="Q148" s="33" t="n">
        <f aca="false">P148/I148*$Q$181*$Q$182</f>
        <v>0</v>
      </c>
      <c r="R148" s="53" t="n">
        <v>3</v>
      </c>
      <c r="S148" s="54" t="n">
        <f aca="false">R148/I148*$S$181*$S$182</f>
        <v>66.4959715078061</v>
      </c>
      <c r="T148" s="11" t="s">
        <v>321</v>
      </c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="78" customFormat="true" ht="13.8" hidden="false" customHeight="false" outlineLevel="0" collapsed="false">
      <c r="A149" s="11" t="n">
        <f aca="false">1+A148</f>
        <v>148</v>
      </c>
      <c r="B149" s="43" t="n">
        <v>628</v>
      </c>
      <c r="C149" s="49" t="s">
        <v>322</v>
      </c>
      <c r="D149" s="28" t="s">
        <v>323</v>
      </c>
      <c r="E149" s="65" t="s">
        <v>324</v>
      </c>
      <c r="F149" s="29" t="s">
        <v>27</v>
      </c>
      <c r="G149" s="30" t="n">
        <f aca="false">K149+M149+O149+Q149+S149</f>
        <v>83.4034827742714</v>
      </c>
      <c r="H149" s="66" t="n">
        <v>6</v>
      </c>
      <c r="I149" s="31" t="n">
        <v>25778.3</v>
      </c>
      <c r="J149" s="32" t="n">
        <v>3</v>
      </c>
      <c r="K149" s="33" t="n">
        <f aca="false">J149/I149*$K$181*$K$182</f>
        <v>5.81884763541428</v>
      </c>
      <c r="L149" s="34" t="n">
        <v>0</v>
      </c>
      <c r="M149" s="30" t="n">
        <f aca="false">L149/I149*$M$181*$M$182</f>
        <v>0</v>
      </c>
      <c r="N149" s="35" t="n">
        <v>0</v>
      </c>
      <c r="O149" s="30" t="n">
        <f aca="false">N149/I149*$O$181*$O$182</f>
        <v>0</v>
      </c>
      <c r="P149" s="35" t="n">
        <v>0</v>
      </c>
      <c r="Q149" s="30" t="n">
        <f aca="false">P149/I149*$Q$181*$Q$182</f>
        <v>0</v>
      </c>
      <c r="R149" s="41" t="n">
        <v>1</v>
      </c>
      <c r="S149" s="36" t="n">
        <f aca="false">R149/I149*$S$181*$S$182</f>
        <v>77.5846351388571</v>
      </c>
      <c r="T149" s="37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="78" customFormat="true" ht="13.8" hidden="false" customHeight="false" outlineLevel="0" collapsed="false">
      <c r="A150" s="11" t="n">
        <f aca="false">1+A149</f>
        <v>149</v>
      </c>
      <c r="B150" s="43" t="n">
        <v>137</v>
      </c>
      <c r="C150" s="27" t="s">
        <v>325</v>
      </c>
      <c r="D150" s="50" t="n">
        <v>1096193004093</v>
      </c>
      <c r="E150" s="50" t="n">
        <v>6161056238</v>
      </c>
      <c r="F150" s="29" t="s">
        <v>27</v>
      </c>
      <c r="G150" s="33" t="n">
        <f aca="false">K150+M150+O150+Q150+S150</f>
        <v>84.2389445319735</v>
      </c>
      <c r="H150" s="47" t="n">
        <v>3</v>
      </c>
      <c r="I150" s="51" t="n">
        <v>97935.7</v>
      </c>
      <c r="J150" s="32" t="n">
        <v>115</v>
      </c>
      <c r="K150" s="33" t="n">
        <f aca="false">J150/I150*$K$181*$K$182</f>
        <v>58.7119916434967</v>
      </c>
      <c r="L150" s="52" t="n">
        <v>1</v>
      </c>
      <c r="M150" s="33" t="n">
        <f aca="false">L150/I150*$M$181*$M$182</f>
        <v>5.10539057769537</v>
      </c>
      <c r="N150" s="43" t="n">
        <v>0</v>
      </c>
      <c r="O150" s="33" t="n">
        <f aca="false">N150/I150*$O$181*$O$182</f>
        <v>0</v>
      </c>
      <c r="P150" s="43" t="n">
        <v>0</v>
      </c>
      <c r="Q150" s="33" t="n">
        <f aca="false">P150/I150*$Q$181*$Q$182</f>
        <v>0</v>
      </c>
      <c r="R150" s="53" t="n">
        <v>1</v>
      </c>
      <c r="S150" s="54" t="n">
        <f aca="false">R150/I150*$S$181*$S$182</f>
        <v>20.4215623107815</v>
      </c>
      <c r="T150" s="1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="78" customFormat="true" ht="13.8" hidden="false" customHeight="false" outlineLevel="0" collapsed="false">
      <c r="A151" s="11" t="n">
        <f aca="false">1+A150</f>
        <v>150</v>
      </c>
      <c r="B151" s="43" t="n">
        <v>266</v>
      </c>
      <c r="C151" s="27" t="s">
        <v>326</v>
      </c>
      <c r="D151" s="50" t="n">
        <v>1146193005375</v>
      </c>
      <c r="E151" s="72" t="n">
        <v>6166096298</v>
      </c>
      <c r="F151" s="29" t="s">
        <v>27</v>
      </c>
      <c r="G151" s="33" t="n">
        <f aca="false">K151+M151+O151+Q151+S151</f>
        <v>84.4654300876972</v>
      </c>
      <c r="H151" s="47" t="n">
        <v>46</v>
      </c>
      <c r="I151" s="51" t="n">
        <v>131414.71</v>
      </c>
      <c r="J151" s="32" t="n">
        <v>62</v>
      </c>
      <c r="K151" s="33" t="n">
        <f aca="false">J151/I151*$K$181*$K$182</f>
        <v>23.5894444389064</v>
      </c>
      <c r="L151" s="52" t="n">
        <v>2</v>
      </c>
      <c r="M151" s="33" t="n">
        <f aca="false">L151/I151*$M$181*$M$182</f>
        <v>7.60949820609885</v>
      </c>
      <c r="N151" s="43" t="n">
        <v>1</v>
      </c>
      <c r="O151" s="33" t="n">
        <f aca="false">N151/I151*$O$181*$O$182</f>
        <v>22.8284946182965</v>
      </c>
      <c r="P151" s="43" t="n">
        <v>0</v>
      </c>
      <c r="Q151" s="33" t="n">
        <f aca="false">P151/I151*$Q$181*$Q$182</f>
        <v>0</v>
      </c>
      <c r="R151" s="53" t="n">
        <v>2</v>
      </c>
      <c r="S151" s="54" t="n">
        <f aca="false">R151/I151*$S$181*$S$182</f>
        <v>30.4379928243954</v>
      </c>
      <c r="T151" s="11" t="s">
        <v>327</v>
      </c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  <row r="152" s="78" customFormat="true" ht="13.8" hidden="false" customHeight="false" outlineLevel="0" collapsed="false">
      <c r="A152" s="11" t="n">
        <f aca="false">1+A151</f>
        <v>151</v>
      </c>
      <c r="B152" s="43" t="n">
        <v>75</v>
      </c>
      <c r="C152" s="27" t="s">
        <v>328</v>
      </c>
      <c r="D152" s="50" t="n">
        <v>1096195004840</v>
      </c>
      <c r="E152" s="50" t="n">
        <v>6163099526</v>
      </c>
      <c r="F152" s="29" t="s">
        <v>27</v>
      </c>
      <c r="G152" s="33" t="n">
        <f aca="false">K152+M152+O152+Q152+S152</f>
        <v>85.4582142670329</v>
      </c>
      <c r="H152" s="47" t="n">
        <v>14</v>
      </c>
      <c r="I152" s="51" t="n">
        <v>106484.79</v>
      </c>
      <c r="J152" s="32" t="n">
        <v>32</v>
      </c>
      <c r="K152" s="33" t="n">
        <f aca="false">J152/I152*$K$181*$K$182</f>
        <v>15.0256200909069</v>
      </c>
      <c r="L152" s="52" t="n">
        <v>1</v>
      </c>
      <c r="M152" s="33" t="n">
        <f aca="false">L152/I152*$M$181*$M$182</f>
        <v>4.6955062784084</v>
      </c>
      <c r="N152" s="43" t="n">
        <v>0</v>
      </c>
      <c r="O152" s="33" t="n">
        <f aca="false">N152/I152*$O$181*$O$182</f>
        <v>0</v>
      </c>
      <c r="P152" s="43" t="n">
        <v>1</v>
      </c>
      <c r="Q152" s="33" t="n">
        <f aca="false">P152/I152*$Q$181*$Q$182</f>
        <v>28.1730376704504</v>
      </c>
      <c r="R152" s="53" t="n">
        <v>2</v>
      </c>
      <c r="S152" s="54" t="n">
        <f aca="false">R152/I152*$S$181*$S$182</f>
        <v>37.5640502272672</v>
      </c>
      <c r="T152" s="1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</row>
    <row r="153" s="12" customFormat="true" ht="14" hidden="false" customHeight="false" outlineLevel="0" collapsed="false">
      <c r="A153" s="11" t="n">
        <f aca="false">1+A152</f>
        <v>152</v>
      </c>
      <c r="B153" s="26" t="n">
        <v>744</v>
      </c>
      <c r="C153" s="49" t="s">
        <v>329</v>
      </c>
      <c r="D153" s="28" t="s">
        <v>330</v>
      </c>
      <c r="E153" s="28" t="s">
        <v>331</v>
      </c>
      <c r="F153" s="29" t="s">
        <v>27</v>
      </c>
      <c r="G153" s="30" t="n">
        <f aca="false">K153+M153+O153+Q153+S153</f>
        <v>94.5924641336907</v>
      </c>
      <c r="H153" s="31" t="n">
        <v>3</v>
      </c>
      <c r="I153" s="31" t="n">
        <v>22200.5</v>
      </c>
      <c r="J153" s="32" t="n">
        <v>2</v>
      </c>
      <c r="K153" s="33" t="n">
        <f aca="false">J153/I153*$K$181*$K$182</f>
        <v>4.50440305398527</v>
      </c>
      <c r="L153" s="34" t="n">
        <v>0</v>
      </c>
      <c r="M153" s="30" t="n">
        <f aca="false">L153/I153*$M$181*$M$182</f>
        <v>0</v>
      </c>
      <c r="N153" s="35" t="n">
        <v>0</v>
      </c>
      <c r="O153" s="30" t="n">
        <f aca="false">N153/I153*$O$181*$O$182</f>
        <v>0</v>
      </c>
      <c r="P153" s="35" t="n">
        <v>0</v>
      </c>
      <c r="Q153" s="30" t="n">
        <f aca="false">P153/I153*$Q$181*$Q$182</f>
        <v>0</v>
      </c>
      <c r="R153" s="41" t="n">
        <v>1</v>
      </c>
      <c r="S153" s="36" t="n">
        <f aca="false">R153/I153*$S$181*$S$182</f>
        <v>90.0880610797054</v>
      </c>
      <c r="T153" s="37"/>
    </row>
    <row r="154" s="12" customFormat="true" ht="14" hidden="false" customHeight="false" outlineLevel="0" collapsed="false">
      <c r="A154" s="11" t="n">
        <f aca="false">1+A153</f>
        <v>153</v>
      </c>
      <c r="B154" s="43" t="n">
        <v>709</v>
      </c>
      <c r="C154" s="60" t="s">
        <v>332</v>
      </c>
      <c r="D154" s="28" t="s">
        <v>333</v>
      </c>
      <c r="E154" s="28" t="s">
        <v>334</v>
      </c>
      <c r="F154" s="29" t="s">
        <v>27</v>
      </c>
      <c r="G154" s="33" t="n">
        <f aca="false">K154+M154+O154+Q154+S154</f>
        <v>95.7142120879687</v>
      </c>
      <c r="H154" s="31" t="n">
        <v>3</v>
      </c>
      <c r="I154" s="31" t="n">
        <v>27164.2</v>
      </c>
      <c r="J154" s="32" t="n">
        <v>12</v>
      </c>
      <c r="K154" s="33" t="n">
        <f aca="false">J154/I154*$K$181*$K$182</f>
        <v>22.0878950972236</v>
      </c>
      <c r="L154" s="34" t="n">
        <v>0</v>
      </c>
      <c r="M154" s="33" t="n">
        <f aca="false">L154/I154*$M$181*$M$182</f>
        <v>0</v>
      </c>
      <c r="N154" s="55" t="n">
        <v>0</v>
      </c>
      <c r="O154" s="33" t="n">
        <f aca="false">N154/I154*$O$181*$O$182</f>
        <v>0</v>
      </c>
      <c r="P154" s="55" t="n">
        <v>0</v>
      </c>
      <c r="Q154" s="33" t="n">
        <f aca="false">P154/I154*$Q$181*$Q$182</f>
        <v>0</v>
      </c>
      <c r="R154" s="42" t="n">
        <v>1</v>
      </c>
      <c r="S154" s="54" t="n">
        <f aca="false">R154/I154*$S$181*$S$182</f>
        <v>73.6263169907452</v>
      </c>
      <c r="T154" s="11"/>
    </row>
    <row r="155" s="78" customFormat="true" ht="14" hidden="false" customHeight="false" outlineLevel="0" collapsed="false">
      <c r="A155" s="11" t="n">
        <f aca="false">1+A154</f>
        <v>154</v>
      </c>
      <c r="B155" s="43" t="n">
        <v>624</v>
      </c>
      <c r="C155" s="49" t="s">
        <v>335</v>
      </c>
      <c r="D155" s="28" t="s">
        <v>336</v>
      </c>
      <c r="E155" s="28" t="s">
        <v>337</v>
      </c>
      <c r="F155" s="29" t="s">
        <v>27</v>
      </c>
      <c r="G155" s="30" t="n">
        <f aca="false">K155+M155+O155+Q155+S155</f>
        <v>98.7440806215137</v>
      </c>
      <c r="H155" s="66" t="n">
        <v>92</v>
      </c>
      <c r="I155" s="51" t="n">
        <v>75953.92</v>
      </c>
      <c r="J155" s="32" t="n">
        <v>50</v>
      </c>
      <c r="K155" s="33" t="n">
        <f aca="false">J155/I155*$K$181*$K$182</f>
        <v>32.9146935405046</v>
      </c>
      <c r="L155" s="34" t="n">
        <v>0</v>
      </c>
      <c r="M155" s="30" t="n">
        <f aca="false">L155/I155*$M$181*$M$182</f>
        <v>0</v>
      </c>
      <c r="N155" s="35" t="n">
        <v>0</v>
      </c>
      <c r="O155" s="30" t="n">
        <f aca="false">N155/I155*$O$181*$O$182</f>
        <v>0</v>
      </c>
      <c r="P155" s="35" t="n">
        <v>1</v>
      </c>
      <c r="Q155" s="30" t="n">
        <f aca="false">P155/I155*$Q$181*$Q$182</f>
        <v>39.4976322486055</v>
      </c>
      <c r="R155" s="41" t="n">
        <v>1</v>
      </c>
      <c r="S155" s="36" t="n">
        <f aca="false">R155/I155*$S$181*$S$182</f>
        <v>26.3317548324036</v>
      </c>
      <c r="T155" s="37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</row>
    <row r="156" s="78" customFormat="true" ht="13.8" hidden="false" customHeight="false" outlineLevel="0" collapsed="false">
      <c r="A156" s="11" t="n">
        <f aca="false">1+A155</f>
        <v>155</v>
      </c>
      <c r="B156" s="43" t="n">
        <v>124</v>
      </c>
      <c r="C156" s="27" t="s">
        <v>338</v>
      </c>
      <c r="D156" s="50" t="n">
        <v>1116165006363</v>
      </c>
      <c r="E156" s="50" t="n">
        <v>6165171626</v>
      </c>
      <c r="F156" s="29" t="s">
        <v>27</v>
      </c>
      <c r="G156" s="33" t="n">
        <f aca="false">K156+M156+O156+Q156+S156</f>
        <v>126.287710767466</v>
      </c>
      <c r="H156" s="47" t="n">
        <v>20</v>
      </c>
      <c r="I156" s="51" t="n">
        <v>85519.01</v>
      </c>
      <c r="J156" s="32" t="n">
        <v>46</v>
      </c>
      <c r="K156" s="33" t="n">
        <f aca="false">J156/I156*$K$181*$K$182</f>
        <v>26.8946050708492</v>
      </c>
      <c r="L156" s="52" t="n">
        <v>1</v>
      </c>
      <c r="M156" s="33" t="n">
        <f aca="false">L156/I156*$M$181*$M$182</f>
        <v>5.84665327627156</v>
      </c>
      <c r="N156" s="43" t="n">
        <v>0</v>
      </c>
      <c r="O156" s="33" t="n">
        <f aca="false">N156/I156*$O$181*$O$182</f>
        <v>0</v>
      </c>
      <c r="P156" s="43" t="n">
        <v>2</v>
      </c>
      <c r="Q156" s="33" t="n">
        <f aca="false">P156/I156*$Q$181*$Q$182</f>
        <v>70.1598393152587</v>
      </c>
      <c r="R156" s="56" t="n">
        <v>1</v>
      </c>
      <c r="S156" s="54" t="n">
        <f aca="false">R156/I156*$S$181*$S$182</f>
        <v>23.3866131050862</v>
      </c>
      <c r="T156" s="1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</row>
    <row r="157" s="78" customFormat="true" ht="13.8" hidden="false" customHeight="false" outlineLevel="0" collapsed="false">
      <c r="A157" s="11" t="n">
        <f aca="false">1+A156</f>
        <v>156</v>
      </c>
      <c r="B157" s="43" t="n">
        <v>651</v>
      </c>
      <c r="C157" s="49" t="s">
        <v>339</v>
      </c>
      <c r="D157" s="28" t="s">
        <v>340</v>
      </c>
      <c r="E157" s="65" t="s">
        <v>341</v>
      </c>
      <c r="F157" s="29" t="s">
        <v>27</v>
      </c>
      <c r="G157" s="30" t="n">
        <f aca="false">K157+M157+O157+Q157+S157</f>
        <v>129.497633506037</v>
      </c>
      <c r="H157" s="66" t="n">
        <v>7</v>
      </c>
      <c r="I157" s="31" t="n">
        <v>16602.62</v>
      </c>
      <c r="J157" s="32" t="n">
        <v>3</v>
      </c>
      <c r="K157" s="33" t="n">
        <f aca="false">J157/I157*$K$181*$K$182</f>
        <v>9.03471861670026</v>
      </c>
      <c r="L157" s="34" t="n">
        <v>0</v>
      </c>
      <c r="M157" s="30" t="n">
        <f aca="false">L157/I157*$M$181*$M$182</f>
        <v>0</v>
      </c>
      <c r="N157" s="35" t="n">
        <v>0</v>
      </c>
      <c r="O157" s="30" t="n">
        <f aca="false">N157/I157*$O$181*$O$182</f>
        <v>0</v>
      </c>
      <c r="P157" s="35" t="n">
        <v>0</v>
      </c>
      <c r="Q157" s="30" t="n">
        <f aca="false">P157/I157*$Q$181*$Q$182</f>
        <v>0</v>
      </c>
      <c r="R157" s="41" t="n">
        <v>1</v>
      </c>
      <c r="S157" s="36" t="n">
        <f aca="false">R157/I157*$S$181*$S$182</f>
        <v>120.462914889337</v>
      </c>
      <c r="T157" s="37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</row>
    <row r="158" s="78" customFormat="true" ht="13.8" hidden="false" customHeight="false" outlineLevel="0" collapsed="false">
      <c r="A158" s="11" t="n">
        <f aca="false">1+A157</f>
        <v>157</v>
      </c>
      <c r="B158" s="43" t="n">
        <v>33</v>
      </c>
      <c r="C158" s="27" t="s">
        <v>342</v>
      </c>
      <c r="D158" s="50" t="n">
        <v>1136164008441</v>
      </c>
      <c r="E158" s="50" t="n">
        <v>6164315191</v>
      </c>
      <c r="F158" s="29" t="s">
        <v>27</v>
      </c>
      <c r="G158" s="33" t="n">
        <f aca="false">K158+M158+O158+Q158+S158</f>
        <v>140.125395935712</v>
      </c>
      <c r="H158" s="47" t="n">
        <v>8</v>
      </c>
      <c r="I158" s="51" t="n">
        <v>15343.4</v>
      </c>
      <c r="J158" s="32" t="n">
        <v>3</v>
      </c>
      <c r="K158" s="33" t="n">
        <f aca="false">J158/I158*$K$181*$K$182</f>
        <v>9.77619041411943</v>
      </c>
      <c r="L158" s="52" t="n">
        <v>0</v>
      </c>
      <c r="M158" s="33" t="n">
        <f aca="false">L158/I158*$M$181*$M$182</f>
        <v>0</v>
      </c>
      <c r="N158" s="43" t="n">
        <v>0</v>
      </c>
      <c r="O158" s="33" t="n">
        <f aca="false">N158/I158*$O$181*$O$182</f>
        <v>0</v>
      </c>
      <c r="P158" s="43" t="n">
        <v>0</v>
      </c>
      <c r="Q158" s="33" t="n">
        <f aca="false">P158/I158*$Q$181*$Q$182</f>
        <v>0</v>
      </c>
      <c r="R158" s="53" t="n">
        <v>1</v>
      </c>
      <c r="S158" s="54" t="n">
        <f aca="false">R158/I158*$S$181*$S$182</f>
        <v>130.349205521592</v>
      </c>
      <c r="T158" s="1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</row>
    <row r="159" s="78" customFormat="true" ht="20.85" hidden="false" customHeight="false" outlineLevel="0" collapsed="false">
      <c r="A159" s="11" t="n">
        <f aca="false">1+A158</f>
        <v>158</v>
      </c>
      <c r="B159" s="56" t="n">
        <v>459</v>
      </c>
      <c r="C159" s="57" t="s">
        <v>343</v>
      </c>
      <c r="D159" s="58" t="s">
        <v>344</v>
      </c>
      <c r="E159" s="58" t="s">
        <v>345</v>
      </c>
      <c r="F159" s="29" t="s">
        <v>27</v>
      </c>
      <c r="G159" s="33" t="n">
        <f aca="false">K159+M159+O159+Q159+S159</f>
        <v>150.555510830948</v>
      </c>
      <c r="H159" s="47" t="n">
        <v>28</v>
      </c>
      <c r="I159" s="51" t="n">
        <v>64095.96</v>
      </c>
      <c r="J159" s="32" t="n">
        <v>73</v>
      </c>
      <c r="K159" s="33" t="n">
        <f aca="false">J159/I159*$K$181*$K$182</f>
        <v>56.9458667909803</v>
      </c>
      <c r="L159" s="52" t="n">
        <v>4</v>
      </c>
      <c r="M159" s="33" t="n">
        <f aca="false">L159/I159*$M$181*$M$182</f>
        <v>31.2032146799892</v>
      </c>
      <c r="N159" s="43" t="n">
        <v>0</v>
      </c>
      <c r="O159" s="33" t="n">
        <f aca="false">N159/I159*$O$181*$O$182</f>
        <v>0</v>
      </c>
      <c r="P159" s="43" t="n">
        <v>0</v>
      </c>
      <c r="Q159" s="33" t="n">
        <f aca="false">P159/I159*$Q$181*$Q$182</f>
        <v>0</v>
      </c>
      <c r="R159" s="53" t="n">
        <v>2</v>
      </c>
      <c r="S159" s="54" t="n">
        <f aca="false">R159/I159*$S$181*$S$182</f>
        <v>62.4064293599784</v>
      </c>
      <c r="T159" s="1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</row>
    <row r="160" s="78" customFormat="true" ht="13.8" hidden="false" customHeight="false" outlineLevel="0" collapsed="false">
      <c r="A160" s="11" t="n">
        <f aca="false">1+A159</f>
        <v>159</v>
      </c>
      <c r="B160" s="43" t="n">
        <v>303</v>
      </c>
      <c r="C160" s="57" t="s">
        <v>346</v>
      </c>
      <c r="D160" s="50" t="n">
        <v>1036167001518</v>
      </c>
      <c r="E160" s="50" t="n">
        <v>6164095450</v>
      </c>
      <c r="F160" s="29" t="s">
        <v>27</v>
      </c>
      <c r="G160" s="33" t="n">
        <f aca="false">K160+M160+O160+Q160+S160</f>
        <v>167.810955969126</v>
      </c>
      <c r="H160" s="47" t="n">
        <v>23</v>
      </c>
      <c r="I160" s="51" t="n">
        <v>11024.31</v>
      </c>
      <c r="J160" s="32" t="n">
        <v>37</v>
      </c>
      <c r="K160" s="33" t="n">
        <f aca="false">J160/I160*$K$181*$K$182</f>
        <v>167.810955969126</v>
      </c>
      <c r="L160" s="52" t="n">
        <v>0</v>
      </c>
      <c r="M160" s="33" t="n">
        <f aca="false">L160/I160*$M$181*$M$182</f>
        <v>0</v>
      </c>
      <c r="N160" s="43" t="n">
        <v>0</v>
      </c>
      <c r="O160" s="33" t="n">
        <f aca="false">N160/I160*$O$181*$O$182</f>
        <v>0</v>
      </c>
      <c r="P160" s="43" t="n">
        <v>0</v>
      </c>
      <c r="Q160" s="33" t="n">
        <f aca="false">P160/I160*$Q$181*$Q$182</f>
        <v>0</v>
      </c>
      <c r="R160" s="53" t="n">
        <v>0</v>
      </c>
      <c r="S160" s="54" t="n">
        <f aca="false">R160/I160*$S$181*$S$182</f>
        <v>0</v>
      </c>
      <c r="T160" s="1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</row>
    <row r="161" s="78" customFormat="true" ht="13.8" hidden="false" customHeight="false" outlineLevel="0" collapsed="false">
      <c r="A161" s="11" t="n">
        <f aca="false">1+A160</f>
        <v>160</v>
      </c>
      <c r="B161" s="43" t="n">
        <v>381</v>
      </c>
      <c r="C161" s="27" t="s">
        <v>347</v>
      </c>
      <c r="D161" s="50" t="n">
        <v>1116193004091</v>
      </c>
      <c r="E161" s="50" t="n">
        <v>6166079567</v>
      </c>
      <c r="F161" s="29" t="s">
        <v>27</v>
      </c>
      <c r="G161" s="33" t="n">
        <f aca="false">K161+M161+O161+Q161+S161</f>
        <v>195.123383772681</v>
      </c>
      <c r="H161" s="47" t="n">
        <v>15</v>
      </c>
      <c r="I161" s="51" t="n">
        <v>177067.45</v>
      </c>
      <c r="J161" s="32" t="n">
        <v>111</v>
      </c>
      <c r="K161" s="33" t="n">
        <f aca="false">J161/I161*$K$181*$K$182</f>
        <v>31.3439878419212</v>
      </c>
      <c r="L161" s="52" t="n">
        <v>8</v>
      </c>
      <c r="M161" s="33" t="n">
        <f aca="false">L161/I161*$M$181*$M$182</f>
        <v>22.590261507691</v>
      </c>
      <c r="N161" s="43" t="n">
        <v>0</v>
      </c>
      <c r="O161" s="33" t="n">
        <f aca="false">N161/I161*$O$181*$O$182</f>
        <v>0</v>
      </c>
      <c r="P161" s="43" t="n">
        <v>5</v>
      </c>
      <c r="Q161" s="33" t="n">
        <f aca="false">P161/I161*$Q$181*$Q$182</f>
        <v>84.7134806538412</v>
      </c>
      <c r="R161" s="53" t="n">
        <v>5</v>
      </c>
      <c r="S161" s="54" t="n">
        <f aca="false">R161/I161*$S$181*$S$182</f>
        <v>56.4756537692275</v>
      </c>
      <c r="T161" s="11" t="s">
        <v>348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</row>
    <row r="162" s="78" customFormat="true" ht="13.8" hidden="false" customHeight="false" outlineLevel="0" collapsed="false">
      <c r="A162" s="11" t="n">
        <f aca="false">1+A161</f>
        <v>161</v>
      </c>
      <c r="B162" s="26" t="n">
        <v>778</v>
      </c>
      <c r="C162" s="27" t="s">
        <v>349</v>
      </c>
      <c r="D162" s="28" t="s">
        <v>350</v>
      </c>
      <c r="E162" s="28" t="s">
        <v>351</v>
      </c>
      <c r="F162" s="29" t="s">
        <v>27</v>
      </c>
      <c r="G162" s="30" t="n">
        <f aca="false">K162+M162+O162+Q162+S162</f>
        <v>202.377699882204</v>
      </c>
      <c r="H162" s="31" t="n">
        <v>7</v>
      </c>
      <c r="I162" s="31" t="n">
        <v>16800.27</v>
      </c>
      <c r="J162" s="32" t="n">
        <v>8</v>
      </c>
      <c r="K162" s="33" t="n">
        <f aca="false">J162/I162*$K$181*$K$182</f>
        <v>23.8091411626123</v>
      </c>
      <c r="L162" s="34" t="n">
        <v>0</v>
      </c>
      <c r="M162" s="30" t="n">
        <f aca="false">L162/I162*$M$181*$M$182</f>
        <v>0</v>
      </c>
      <c r="N162" s="35" t="n">
        <v>0</v>
      </c>
      <c r="O162" s="30" t="n">
        <f aca="false">N162/I162*$O$181*$O$182</f>
        <v>0</v>
      </c>
      <c r="P162" s="35" t="n">
        <v>1</v>
      </c>
      <c r="Q162" s="30" t="n">
        <f aca="false">P162/I162*$Q$181*$Q$182</f>
        <v>178.568558719592</v>
      </c>
      <c r="R162" s="41" t="n">
        <v>0</v>
      </c>
      <c r="S162" s="36" t="n">
        <f aca="false">R162/I162*$S$181*$S$182</f>
        <v>0</v>
      </c>
      <c r="T162" s="37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="78" customFormat="true" ht="13.8" hidden="false" customHeight="false" outlineLevel="0" collapsed="false">
      <c r="A163" s="11" t="n">
        <f aca="false">1+A162</f>
        <v>162</v>
      </c>
      <c r="B163" s="43" t="n">
        <v>620</v>
      </c>
      <c r="C163" s="49" t="s">
        <v>352</v>
      </c>
      <c r="D163" s="28" t="s">
        <v>353</v>
      </c>
      <c r="E163" s="65" t="s">
        <v>354</v>
      </c>
      <c r="F163" s="29" t="s">
        <v>27</v>
      </c>
      <c r="G163" s="30" t="n">
        <f aca="false">K163+M163+O163+Q163+S163</f>
        <v>203.672965935221</v>
      </c>
      <c r="H163" s="66" t="n">
        <v>7</v>
      </c>
      <c r="I163" s="51" t="n">
        <v>26267.6</v>
      </c>
      <c r="J163" s="32" t="n">
        <v>7</v>
      </c>
      <c r="K163" s="33" t="n">
        <f aca="false">J163/I163*$K$181*$K$182</f>
        <v>13.3243996406219</v>
      </c>
      <c r="L163" s="34" t="n">
        <v>10</v>
      </c>
      <c r="M163" s="30" t="n">
        <f aca="false">L163/I163*$M$181*$M$182</f>
        <v>190.348566294599</v>
      </c>
      <c r="N163" s="35" t="n">
        <v>0</v>
      </c>
      <c r="O163" s="30" t="n">
        <f aca="false">N163/I163*$O$181*$O$182</f>
        <v>0</v>
      </c>
      <c r="P163" s="35" t="n">
        <v>0</v>
      </c>
      <c r="Q163" s="30" t="n">
        <f aca="false">P163/I163*$Q$181*$Q$182</f>
        <v>0</v>
      </c>
      <c r="R163" s="41" t="n">
        <v>0</v>
      </c>
      <c r="S163" s="36" t="n">
        <f aca="false">R163/I163*$S$181*$S$182</f>
        <v>0</v>
      </c>
      <c r="T163" s="37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</row>
    <row r="164" s="78" customFormat="true" ht="13.8" hidden="false" customHeight="false" outlineLevel="0" collapsed="false">
      <c r="A164" s="11" t="n">
        <f aca="false">1+A163</f>
        <v>163</v>
      </c>
      <c r="B164" s="43" t="n">
        <v>550</v>
      </c>
      <c r="C164" s="27" t="s">
        <v>355</v>
      </c>
      <c r="D164" s="45" t="n">
        <v>1186196032494</v>
      </c>
      <c r="E164" s="28" t="s">
        <v>356</v>
      </c>
      <c r="F164" s="29" t="s">
        <v>27</v>
      </c>
      <c r="G164" s="33" t="n">
        <f aca="false">K164+M164+O164+Q164+S164</f>
        <v>219.243745161517</v>
      </c>
      <c r="H164" s="47" t="n">
        <v>14</v>
      </c>
      <c r="I164" s="31" t="n">
        <v>72750.08</v>
      </c>
      <c r="J164" s="32" t="n">
        <v>59</v>
      </c>
      <c r="K164" s="33" t="n">
        <f aca="false">J164/I164*$K$181*$K$182</f>
        <v>40.5497835878668</v>
      </c>
      <c r="L164" s="34" t="n">
        <v>4</v>
      </c>
      <c r="M164" s="33" t="n">
        <f aca="false">L164/I164*$M$181*$M$182</f>
        <v>27.4913787036385</v>
      </c>
      <c r="N164" s="55" t="n">
        <v>0</v>
      </c>
      <c r="O164" s="33" t="n">
        <f aca="false">N164/I164*$O$181*$O$182</f>
        <v>0</v>
      </c>
      <c r="P164" s="55" t="n">
        <v>1</v>
      </c>
      <c r="Q164" s="33" t="n">
        <f aca="false">P164/I164*$Q$181*$Q$182</f>
        <v>41.2370680554578</v>
      </c>
      <c r="R164" s="42" t="n">
        <v>4</v>
      </c>
      <c r="S164" s="54" t="n">
        <f aca="false">R164/I164*$S$181*$S$182</f>
        <v>109.965514814554</v>
      </c>
      <c r="T164" s="1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</row>
    <row r="165" s="78" customFormat="true" ht="13.8" hidden="false" customHeight="false" outlineLevel="0" collapsed="false">
      <c r="A165" s="11" t="n">
        <f aca="false">1+A164</f>
        <v>164</v>
      </c>
      <c r="B165" s="43" t="n">
        <v>719</v>
      </c>
      <c r="C165" s="87" t="s">
        <v>357</v>
      </c>
      <c r="D165" s="28" t="s">
        <v>358</v>
      </c>
      <c r="E165" s="28" t="s">
        <v>359</v>
      </c>
      <c r="F165" s="29" t="s">
        <v>27</v>
      </c>
      <c r="G165" s="33" t="n">
        <f aca="false">K165+M165+O165+Q165+S165</f>
        <v>230.121973670436</v>
      </c>
      <c r="H165" s="31" t="n">
        <v>29</v>
      </c>
      <c r="I165" s="31" t="n">
        <v>66486.48</v>
      </c>
      <c r="J165" s="32" t="n">
        <v>226</v>
      </c>
      <c r="K165" s="33" t="n">
        <f aca="false">J165/I165*$K$181*$K$182</f>
        <v>169.959366174898</v>
      </c>
      <c r="L165" s="34" t="n">
        <v>0</v>
      </c>
      <c r="M165" s="33" t="n">
        <f aca="false">L165/I165*$M$181*$M$182</f>
        <v>0</v>
      </c>
      <c r="N165" s="55" t="n">
        <v>0</v>
      </c>
      <c r="O165" s="33" t="n">
        <f aca="false">N165/I165*$O$181*$O$182</f>
        <v>0</v>
      </c>
      <c r="P165" s="55" t="n">
        <v>0</v>
      </c>
      <c r="Q165" s="33" t="n">
        <f aca="false">P165/I165*$Q$181*$Q$182</f>
        <v>0</v>
      </c>
      <c r="R165" s="42" t="n">
        <v>2</v>
      </c>
      <c r="S165" s="54" t="n">
        <f aca="false">R165/I165*$S$181*$S$182</f>
        <v>60.1626074955389</v>
      </c>
      <c r="T165" s="1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</row>
    <row r="166" s="78" customFormat="true" ht="23.85" hidden="false" customHeight="false" outlineLevel="0" collapsed="false">
      <c r="A166" s="11" t="n">
        <f aca="false">1+A165</f>
        <v>165</v>
      </c>
      <c r="B166" s="43" t="n">
        <v>766</v>
      </c>
      <c r="C166" s="27" t="s">
        <v>360</v>
      </c>
      <c r="D166" s="28" t="s">
        <v>361</v>
      </c>
      <c r="E166" s="28" t="n">
        <v>6165234812</v>
      </c>
      <c r="F166" s="29" t="s">
        <v>27</v>
      </c>
      <c r="G166" s="33" t="n">
        <f aca="false">K166+M166+O166+Q166+S166</f>
        <v>303.273648352933</v>
      </c>
      <c r="H166" s="31" t="n">
        <v>63</v>
      </c>
      <c r="I166" s="31" t="n">
        <v>27532.89</v>
      </c>
      <c r="J166" s="32" t="n">
        <v>7</v>
      </c>
      <c r="K166" s="33" t="n">
        <f aca="false">J166/I166*$K$181*$K$182</f>
        <v>12.7120690926379</v>
      </c>
      <c r="L166" s="34" t="n">
        <v>0</v>
      </c>
      <c r="M166" s="33" t="n">
        <f aca="false">L166/I166*$M$181*$M$182</f>
        <v>0</v>
      </c>
      <c r="N166" s="55" t="n">
        <v>0</v>
      </c>
      <c r="O166" s="33" t="n">
        <f aca="false">N166/I166*$O$181*$O$182</f>
        <v>0</v>
      </c>
      <c r="P166" s="55" t="n">
        <v>2</v>
      </c>
      <c r="Q166" s="33" t="n">
        <f aca="false">P166/I166*$Q$181*$Q$182</f>
        <v>217.921184445222</v>
      </c>
      <c r="R166" s="42" t="n">
        <v>1</v>
      </c>
      <c r="S166" s="54" t="n">
        <f aca="false">R166/I166*$S$181*$S$182</f>
        <v>72.6403948150739</v>
      </c>
      <c r="T166" s="1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</row>
    <row r="167" s="78" customFormat="true" ht="13.8" hidden="false" customHeight="false" outlineLevel="0" collapsed="false">
      <c r="A167" s="11" t="n">
        <f aca="false">1+A166</f>
        <v>166</v>
      </c>
      <c r="B167" s="56" t="n">
        <v>427</v>
      </c>
      <c r="C167" s="57" t="s">
        <v>362</v>
      </c>
      <c r="D167" s="50" t="n">
        <v>1166196050866</v>
      </c>
      <c r="E167" s="50" t="n">
        <v>6161076072</v>
      </c>
      <c r="F167" s="29" t="s">
        <v>27</v>
      </c>
      <c r="G167" s="33" t="n">
        <f aca="false">K167+M167+O167+Q167+S167</f>
        <v>365.014728778848</v>
      </c>
      <c r="H167" s="47" t="n">
        <v>16</v>
      </c>
      <c r="I167" s="51" t="n">
        <v>23012.77</v>
      </c>
      <c r="J167" s="32" t="n">
        <v>58</v>
      </c>
      <c r="K167" s="33" t="n">
        <f aca="false">J167/I167*$K$181*$K$182</f>
        <v>126.016989697459</v>
      </c>
      <c r="L167" s="52" t="n">
        <v>3</v>
      </c>
      <c r="M167" s="33" t="n">
        <f aca="false">L167/I167*$M$181*$M$182</f>
        <v>65.1812015676513</v>
      </c>
      <c r="N167" s="43" t="n">
        <v>0</v>
      </c>
      <c r="O167" s="33" t="n">
        <f aca="false">N167/I167*$O$181*$O$182</f>
        <v>0</v>
      </c>
      <c r="P167" s="43" t="n">
        <v>0</v>
      </c>
      <c r="Q167" s="33" t="n">
        <f aca="false">P167/I167*$Q$181*$Q$182</f>
        <v>0</v>
      </c>
      <c r="R167" s="53" t="n">
        <v>2</v>
      </c>
      <c r="S167" s="54" t="n">
        <f aca="false">R167/I167*$S$181*$S$182</f>
        <v>173.816537513737</v>
      </c>
      <c r="T167" s="11" t="s">
        <v>363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</row>
    <row r="168" s="78" customFormat="true" ht="13.8" hidden="false" customHeight="false" outlineLevel="0" collapsed="false">
      <c r="A168" s="11" t="n">
        <f aca="false">1+A167</f>
        <v>167</v>
      </c>
      <c r="B168" s="43" t="n">
        <v>63</v>
      </c>
      <c r="C168" s="27" t="s">
        <v>364</v>
      </c>
      <c r="D168" s="50" t="n">
        <v>1136195011996</v>
      </c>
      <c r="E168" s="50" t="n">
        <v>6163133086</v>
      </c>
      <c r="F168" s="29" t="s">
        <v>27</v>
      </c>
      <c r="G168" s="33" t="n">
        <f aca="false">K168+M168+O168+Q168+S168</f>
        <v>388.74840467704</v>
      </c>
      <c r="H168" s="47" t="n">
        <v>6</v>
      </c>
      <c r="I168" s="51" t="n">
        <v>37813.66</v>
      </c>
      <c r="J168" s="32" t="n">
        <v>54</v>
      </c>
      <c r="K168" s="33" t="n">
        <f aca="false">J168/I168*$K$181*$K$182</f>
        <v>71.4027682059869</v>
      </c>
      <c r="L168" s="52" t="n">
        <v>2</v>
      </c>
      <c r="M168" s="33" t="n">
        <f aca="false">L168/I168*$M$181*$M$182</f>
        <v>26.4454697059211</v>
      </c>
      <c r="N168" s="43" t="n">
        <v>0</v>
      </c>
      <c r="O168" s="33" t="n">
        <f aca="false">N168/I168*$O$181*$O$182</f>
        <v>0</v>
      </c>
      <c r="P168" s="43" t="n">
        <v>3</v>
      </c>
      <c r="Q168" s="33" t="n">
        <f aca="false">P168/I168*$Q$181*$Q$182</f>
        <v>238.00922735329</v>
      </c>
      <c r="R168" s="53" t="n">
        <v>1</v>
      </c>
      <c r="S168" s="54" t="n">
        <f aca="false">R168/I168*$S$181*$S$182</f>
        <v>52.8909394118422</v>
      </c>
      <c r="T168" s="1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</row>
    <row r="169" s="78" customFormat="true" ht="13.8" hidden="false" customHeight="false" outlineLevel="0" collapsed="false">
      <c r="A169" s="11" t="n">
        <f aca="false">1+A168</f>
        <v>168</v>
      </c>
      <c r="B169" s="56" t="n">
        <v>416</v>
      </c>
      <c r="C169" s="57" t="s">
        <v>365</v>
      </c>
      <c r="D169" s="50" t="n">
        <v>1156196075936</v>
      </c>
      <c r="E169" s="50" t="n">
        <v>6167132037</v>
      </c>
      <c r="F169" s="29" t="s">
        <v>27</v>
      </c>
      <c r="G169" s="33" t="n">
        <f aca="false">K169+M169+O169+Q169+S169</f>
        <v>398.369813811908</v>
      </c>
      <c r="H169" s="47" t="n">
        <v>6</v>
      </c>
      <c r="I169" s="51" t="n">
        <v>14057.29</v>
      </c>
      <c r="J169" s="32" t="n">
        <v>32</v>
      </c>
      <c r="K169" s="33" t="n">
        <f aca="false">J169/I169*$K$181*$K$182</f>
        <v>113.819946803402</v>
      </c>
      <c r="L169" s="52" t="n">
        <v>4</v>
      </c>
      <c r="M169" s="33" t="n">
        <f aca="false">L169/I169*$M$181*$M$182</f>
        <v>142.274933504253</v>
      </c>
      <c r="N169" s="43" t="n">
        <v>0</v>
      </c>
      <c r="O169" s="33" t="n">
        <f aca="false">N169/I169*$O$181*$O$182</f>
        <v>0</v>
      </c>
      <c r="P169" s="43" t="n">
        <v>0</v>
      </c>
      <c r="Q169" s="33" t="n">
        <f aca="false">P169/I169*$Q$181*$Q$182</f>
        <v>0</v>
      </c>
      <c r="R169" s="53" t="n">
        <v>1</v>
      </c>
      <c r="S169" s="54" t="n">
        <f aca="false">R169/I169*$S$181*$S$182</f>
        <v>142.274933504253</v>
      </c>
      <c r="T169" s="1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</row>
    <row r="170" s="78" customFormat="true" ht="13.8" hidden="false" customHeight="false" outlineLevel="0" collapsed="false">
      <c r="A170" s="11" t="n">
        <f aca="false">1+A169</f>
        <v>169</v>
      </c>
      <c r="B170" s="43" t="n">
        <v>223</v>
      </c>
      <c r="C170" s="27" t="s">
        <v>366</v>
      </c>
      <c r="D170" s="50" t="n">
        <v>1146196003469</v>
      </c>
      <c r="E170" s="50" t="n">
        <v>6163157457</v>
      </c>
      <c r="F170" s="29" t="s">
        <v>27</v>
      </c>
      <c r="G170" s="33" t="n">
        <f aca="false">K170+M170+O170+Q170+S170</f>
        <v>408.193557963485</v>
      </c>
      <c r="H170" s="47" t="n">
        <v>2</v>
      </c>
      <c r="I170" s="51" t="n">
        <v>8084.4</v>
      </c>
      <c r="J170" s="32" t="n">
        <v>6</v>
      </c>
      <c r="K170" s="33" t="n">
        <f aca="false">J170/I170*$K$181*$K$182</f>
        <v>37.1085052694078</v>
      </c>
      <c r="L170" s="52" t="n">
        <v>0</v>
      </c>
      <c r="M170" s="33" t="n">
        <f aca="false">L170/I170*$M$181*$M$182</f>
        <v>0</v>
      </c>
      <c r="N170" s="43" t="n">
        <v>0</v>
      </c>
      <c r="O170" s="33" t="n">
        <f aca="false">N170/I170*$O$181*$O$182</f>
        <v>0</v>
      </c>
      <c r="P170" s="43" t="n">
        <v>1</v>
      </c>
      <c r="Q170" s="33" t="n">
        <f aca="false">P170/I170*$Q$181*$Q$182</f>
        <v>371.085052694078</v>
      </c>
      <c r="R170" s="53" t="n">
        <v>0</v>
      </c>
      <c r="S170" s="54" t="n">
        <f aca="false">R170/I170*$S$181*$S$182</f>
        <v>0</v>
      </c>
      <c r="T170" s="1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</row>
    <row r="171" s="78" customFormat="true" ht="13.8" hidden="false" customHeight="false" outlineLevel="0" collapsed="false">
      <c r="A171" s="11" t="n">
        <f aca="false">1+A170</f>
        <v>170</v>
      </c>
      <c r="B171" s="43" t="n">
        <v>746</v>
      </c>
      <c r="C171" s="60" t="s">
        <v>367</v>
      </c>
      <c r="D171" s="28" t="s">
        <v>368</v>
      </c>
      <c r="E171" s="28" t="s">
        <v>369</v>
      </c>
      <c r="F171" s="29" t="s">
        <v>27</v>
      </c>
      <c r="G171" s="33" t="n">
        <f aca="false">K171+M171+O171+Q171+S171</f>
        <v>479.824699875121</v>
      </c>
      <c r="H171" s="31" t="n">
        <v>56</v>
      </c>
      <c r="I171" s="31" t="n">
        <v>31990.85</v>
      </c>
      <c r="J171" s="32" t="n">
        <v>27</v>
      </c>
      <c r="K171" s="33" t="n">
        <f aca="false">J171/I171*$K$181*$K$182</f>
        <v>42.1995664385285</v>
      </c>
      <c r="L171" s="34" t="n">
        <v>4</v>
      </c>
      <c r="M171" s="33" t="n">
        <f aca="false">L171/I171*$M$181*$M$182</f>
        <v>62.5178762052274</v>
      </c>
      <c r="N171" s="55" t="n">
        <v>0</v>
      </c>
      <c r="O171" s="33" t="n">
        <f aca="false">N171/I171*$O$181*$O$182</f>
        <v>0</v>
      </c>
      <c r="P171" s="55" t="n">
        <v>2</v>
      </c>
      <c r="Q171" s="33" t="n">
        <f aca="false">P171/I171*$Q$181*$Q$182</f>
        <v>187.553628615682</v>
      </c>
      <c r="R171" s="42" t="n">
        <v>3</v>
      </c>
      <c r="S171" s="54" t="n">
        <f aca="false">R171/I171*$S$181*$S$182</f>
        <v>187.553628615682</v>
      </c>
      <c r="T171" s="1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</row>
    <row r="172" s="78" customFormat="true" ht="13.8" hidden="false" customHeight="false" outlineLevel="0" collapsed="false">
      <c r="A172" s="11" t="n">
        <f aca="false">1+A171</f>
        <v>171</v>
      </c>
      <c r="B172" s="43" t="n">
        <v>676</v>
      </c>
      <c r="C172" s="60" t="s">
        <v>370</v>
      </c>
      <c r="D172" s="28" t="s">
        <v>371</v>
      </c>
      <c r="E172" s="28" t="s">
        <v>372</v>
      </c>
      <c r="F172" s="29" t="s">
        <v>27</v>
      </c>
      <c r="G172" s="33" t="n">
        <f aca="false">K172+M172+O172+Q172+S172</f>
        <v>569.583914188278</v>
      </c>
      <c r="H172" s="31" t="n">
        <v>42</v>
      </c>
      <c r="I172" s="31" t="n">
        <v>26247.23</v>
      </c>
      <c r="J172" s="32" t="n">
        <v>19</v>
      </c>
      <c r="K172" s="33" t="n">
        <f aca="false">J172/I172*$K$181*$K$182</f>
        <v>36.1942955504257</v>
      </c>
      <c r="L172" s="34" t="n">
        <v>0</v>
      </c>
      <c r="M172" s="33" t="n">
        <f aca="false">L172/I172*$M$181*$M$182</f>
        <v>0</v>
      </c>
      <c r="N172" s="55" t="n">
        <v>0</v>
      </c>
      <c r="O172" s="33" t="n">
        <f aca="false">N172/I172*$O$181*$O$182</f>
        <v>0</v>
      </c>
      <c r="P172" s="55" t="n">
        <v>4</v>
      </c>
      <c r="Q172" s="33" t="n">
        <f aca="false">P172/I172*$Q$181*$Q$182</f>
        <v>457.191101689588</v>
      </c>
      <c r="R172" s="42" t="n">
        <v>1</v>
      </c>
      <c r="S172" s="54" t="n">
        <f aca="false">R172/I172*$S$181*$S$182</f>
        <v>76.1985169482646</v>
      </c>
      <c r="T172" s="1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</row>
    <row r="173" s="78" customFormat="true" ht="13.8" hidden="false" customHeight="false" outlineLevel="0" collapsed="false">
      <c r="A173" s="11" t="n">
        <f aca="false">1+A172</f>
        <v>172</v>
      </c>
      <c r="B173" s="26" t="n">
        <v>793</v>
      </c>
      <c r="C173" s="27" t="s">
        <v>373</v>
      </c>
      <c r="D173" s="28" t="s">
        <v>374</v>
      </c>
      <c r="E173" s="28" t="n">
        <v>6166128052</v>
      </c>
      <c r="F173" s="29" t="s">
        <v>27</v>
      </c>
      <c r="G173" s="30" t="n">
        <f aca="false">K173+M173+O173+Q173+S173</f>
        <v>818.553888130969</v>
      </c>
      <c r="H173" s="31" t="n">
        <v>1</v>
      </c>
      <c r="I173" s="31" t="n">
        <v>2565.5</v>
      </c>
      <c r="J173" s="32" t="n">
        <v>2</v>
      </c>
      <c r="K173" s="33" t="n">
        <f aca="false">J173/I173*$K$181*$K$182</f>
        <v>38.9787565776652</v>
      </c>
      <c r="L173" s="34" t="n">
        <v>0</v>
      </c>
      <c r="M173" s="30" t="n">
        <f aca="false">L173/I173*$M$181*$M$182</f>
        <v>0</v>
      </c>
      <c r="N173" s="35" t="n">
        <v>0</v>
      </c>
      <c r="O173" s="30" t="n">
        <f aca="false">N173/I173*$O$181*$O$182</f>
        <v>0</v>
      </c>
      <c r="P173" s="35" t="n">
        <v>0</v>
      </c>
      <c r="Q173" s="30" t="n">
        <f aca="false">P173/I173*$Q$181*$Q$182</f>
        <v>0</v>
      </c>
      <c r="R173" s="41" t="n">
        <v>1</v>
      </c>
      <c r="S173" s="36" t="n">
        <f aca="false">R173/I173*$S$181*$S$182</f>
        <v>779.575131553303</v>
      </c>
      <c r="T173" s="37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</row>
    <row r="174" s="78" customFormat="true" ht="13.8" hidden="false" customHeight="false" outlineLevel="0" collapsed="false">
      <c r="A174" s="11" t="n">
        <f aca="false">1+A173</f>
        <v>173</v>
      </c>
      <c r="B174" s="26" t="n">
        <v>687</v>
      </c>
      <c r="C174" s="49" t="s">
        <v>375</v>
      </c>
      <c r="D174" s="28" t="s">
        <v>376</v>
      </c>
      <c r="E174" s="28" t="s">
        <v>377</v>
      </c>
      <c r="F174" s="29" t="s">
        <v>27</v>
      </c>
      <c r="G174" s="30" t="n">
        <f aca="false">K174+M174+O174+Q174+S174</f>
        <v>1144.07707466608</v>
      </c>
      <c r="H174" s="31" t="n">
        <v>8</v>
      </c>
      <c r="I174" s="31" t="n">
        <v>9134</v>
      </c>
      <c r="J174" s="32" t="n">
        <v>9</v>
      </c>
      <c r="K174" s="33" t="n">
        <f aca="false">J174/I174*$K$181*$K$182</f>
        <v>49.2664768994964</v>
      </c>
      <c r="L174" s="34" t="n">
        <v>0</v>
      </c>
      <c r="M174" s="30" t="n">
        <f aca="false">L174/I174*$M$181*$M$182</f>
        <v>0</v>
      </c>
      <c r="N174" s="35" t="n">
        <v>0</v>
      </c>
      <c r="O174" s="30" t="n">
        <f aca="false">N174/I174*$O$181*$O$182</f>
        <v>0</v>
      </c>
      <c r="P174" s="35" t="n">
        <v>0</v>
      </c>
      <c r="Q174" s="30" t="n">
        <f aca="false">P174/I174*$Q$181*$Q$182</f>
        <v>0</v>
      </c>
      <c r="R174" s="41" t="n">
        <v>5</v>
      </c>
      <c r="S174" s="36" t="n">
        <f aca="false">R174/I174*$S$181*$S$182</f>
        <v>1094.81059776659</v>
      </c>
      <c r="T174" s="37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="78" customFormat="true" ht="13.8" hidden="false" customHeight="false" outlineLevel="0" collapsed="false">
      <c r="A175" s="11" t="n">
        <f aca="false">1+A174</f>
        <v>174</v>
      </c>
      <c r="B175" s="26" t="n">
        <v>696</v>
      </c>
      <c r="C175" s="49" t="s">
        <v>378</v>
      </c>
      <c r="D175" s="28" t="s">
        <v>379</v>
      </c>
      <c r="E175" s="28" t="s">
        <v>380</v>
      </c>
      <c r="F175" s="29" t="s">
        <v>27</v>
      </c>
      <c r="G175" s="30" t="n">
        <f aca="false">K175+M175+O175+Q175+S175</f>
        <v>1822.62343263927</v>
      </c>
      <c r="H175" s="31" t="n">
        <v>39</v>
      </c>
      <c r="I175" s="31" t="n">
        <v>26198.5</v>
      </c>
      <c r="J175" s="32" t="n">
        <v>25</v>
      </c>
      <c r="K175" s="33" t="n">
        <f aca="false">J175/I175*$K$181*$K$182</f>
        <v>47.712655304693</v>
      </c>
      <c r="L175" s="34" t="n">
        <v>9</v>
      </c>
      <c r="M175" s="30" t="n">
        <f aca="false">L175/I175*$M$181*$M$182</f>
        <v>171.765559096895</v>
      </c>
      <c r="N175" s="35" t="n">
        <v>0</v>
      </c>
      <c r="O175" s="30" t="n">
        <f aca="false">N175/I175*$O$181*$O$182</f>
        <v>0</v>
      </c>
      <c r="P175" s="35" t="n">
        <v>12</v>
      </c>
      <c r="Q175" s="30" t="n">
        <f aca="false">P175/I175*$Q$181*$Q$182</f>
        <v>1374.12447277516</v>
      </c>
      <c r="R175" s="41" t="n">
        <v>3</v>
      </c>
      <c r="S175" s="36" t="n">
        <f aca="false">R175/I175*$S$181*$S$182</f>
        <v>229.020745462526</v>
      </c>
      <c r="T175" s="37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</row>
    <row r="176" s="78" customFormat="true" ht="13.8" hidden="false" customHeight="false" outlineLevel="0" collapsed="false">
      <c r="A176" s="11" t="n">
        <f aca="false">1+A175</f>
        <v>175</v>
      </c>
      <c r="B176" s="56" t="n">
        <v>506</v>
      </c>
      <c r="C176" s="68" t="s">
        <v>381</v>
      </c>
      <c r="D176" s="84" t="n">
        <v>1176196009197</v>
      </c>
      <c r="E176" s="84" t="n">
        <v>6161080791</v>
      </c>
      <c r="F176" s="29" t="s">
        <v>27</v>
      </c>
      <c r="G176" s="30" t="n">
        <f aca="false">K176+M176+O176+Q176+S176</f>
        <v>2561.7249429024</v>
      </c>
      <c r="H176" s="47" t="n">
        <v>3</v>
      </c>
      <c r="I176" s="51" t="n">
        <v>2771.57</v>
      </c>
      <c r="J176" s="32" t="n">
        <v>2</v>
      </c>
      <c r="K176" s="33" t="n">
        <f aca="false">J176/I176*$K$181*$K$182</f>
        <v>36.0806329986253</v>
      </c>
      <c r="L176" s="52" t="n">
        <v>0</v>
      </c>
      <c r="M176" s="30" t="n">
        <f aca="false">L176/I176*$M$181*$M$182</f>
        <v>0</v>
      </c>
      <c r="N176" s="64" t="n">
        <v>0</v>
      </c>
      <c r="O176" s="30" t="n">
        <f aca="false">N176/I176*$O$181*$O$182</f>
        <v>0</v>
      </c>
      <c r="P176" s="64" t="n">
        <v>1</v>
      </c>
      <c r="Q176" s="30" t="n">
        <f aca="false">P176/I176*$Q$181*$Q$182</f>
        <v>1082.41898995876</v>
      </c>
      <c r="R176" s="64" t="n">
        <v>2</v>
      </c>
      <c r="S176" s="36" t="n">
        <f aca="false">R176/I176*$S$181*$S$182</f>
        <v>1443.22531994501</v>
      </c>
      <c r="T176" s="37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</row>
    <row r="177" s="78" customFormat="true" ht="13.8" hidden="false" customHeight="false" outlineLevel="0" collapsed="false">
      <c r="A177" s="11" t="n">
        <f aca="false">1+A176</f>
        <v>176</v>
      </c>
      <c r="B177" s="26" t="n">
        <v>678</v>
      </c>
      <c r="C177" s="49" t="s">
        <v>382</v>
      </c>
      <c r="D177" s="28" t="s">
        <v>383</v>
      </c>
      <c r="E177" s="28" t="s">
        <v>384</v>
      </c>
      <c r="F177" s="29" t="s">
        <v>27</v>
      </c>
      <c r="G177" s="30" t="n">
        <f aca="false">K177+M177+O177+Q177+S177</f>
        <v>3095.00131918089</v>
      </c>
      <c r="H177" s="66" t="n">
        <v>14</v>
      </c>
      <c r="I177" s="31" t="n">
        <v>4927.3</v>
      </c>
      <c r="J177" s="32" t="n">
        <v>5</v>
      </c>
      <c r="K177" s="33" t="n">
        <f aca="false">J177/I177*$K$181*$K$182</f>
        <v>50.737726543949</v>
      </c>
      <c r="L177" s="34" t="n">
        <v>0</v>
      </c>
      <c r="M177" s="30" t="n">
        <f aca="false">L177/I177*$M$181*$M$182</f>
        <v>0</v>
      </c>
      <c r="N177" s="35" t="n">
        <v>0</v>
      </c>
      <c r="O177" s="30" t="n">
        <f aca="false">N177/I177*$O$181*$O$182</f>
        <v>0</v>
      </c>
      <c r="P177" s="35" t="n">
        <v>1</v>
      </c>
      <c r="Q177" s="30" t="n">
        <f aca="false">P177/I177*$Q$181*$Q$182</f>
        <v>608.852718527388</v>
      </c>
      <c r="R177" s="41" t="n">
        <v>6</v>
      </c>
      <c r="S177" s="36" t="n">
        <f aca="false">R177/I177*$S$181*$S$182</f>
        <v>2435.41087410955</v>
      </c>
      <c r="T177" s="37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</row>
    <row r="178" s="78" customFormat="true" ht="13.8" hidden="false" customHeight="false" outlineLevel="0" collapsed="false">
      <c r="A178" s="11" t="n">
        <f aca="false">1+A177</f>
        <v>177</v>
      </c>
      <c r="B178" s="26" t="n">
        <v>772</v>
      </c>
      <c r="C178" s="27" t="s">
        <v>385</v>
      </c>
      <c r="D178" s="28" t="s">
        <v>386</v>
      </c>
      <c r="E178" s="28" t="n">
        <v>6168119293</v>
      </c>
      <c r="F178" s="29" t="s">
        <v>27</v>
      </c>
      <c r="G178" s="30" t="n">
        <f aca="false">K178+M178+O178+Q178+S178</f>
        <v>5351.64204041142</v>
      </c>
      <c r="H178" s="31" t="n">
        <v>1</v>
      </c>
      <c r="I178" s="31" t="n">
        <v>1915.3</v>
      </c>
      <c r="J178" s="32" t="n">
        <v>15</v>
      </c>
      <c r="K178" s="33" t="n">
        <f aca="false">J178/I178*$K$181*$K$182</f>
        <v>391.583563932543</v>
      </c>
      <c r="L178" s="34" t="n">
        <v>1</v>
      </c>
      <c r="M178" s="30" t="n">
        <f aca="false">L178/I178*$M$181*$M$182</f>
        <v>261.055709288362</v>
      </c>
      <c r="N178" s="35" t="n">
        <v>0</v>
      </c>
      <c r="O178" s="30" t="n">
        <f aca="false">N178/I178*$O$181*$O$182</f>
        <v>0</v>
      </c>
      <c r="P178" s="35" t="n">
        <v>1</v>
      </c>
      <c r="Q178" s="30" t="n">
        <f aca="false">P178/I178*$Q$181*$Q$182</f>
        <v>1566.33425573017</v>
      </c>
      <c r="R178" s="41" t="n">
        <v>3</v>
      </c>
      <c r="S178" s="36" t="n">
        <f aca="false">R178/I178*$S$181*$S$182</f>
        <v>3132.66851146035</v>
      </c>
      <c r="T178" s="37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</row>
    <row r="179" s="78" customFormat="true" ht="13.8" hidden="false" customHeight="false" outlineLevel="0" collapsed="false">
      <c r="A179" s="11" t="n">
        <f aca="false">1+A178</f>
        <v>178</v>
      </c>
      <c r="B179" s="43" t="n">
        <v>532</v>
      </c>
      <c r="C179" s="27" t="s">
        <v>387</v>
      </c>
      <c r="D179" s="45" t="n">
        <v>1176196049853</v>
      </c>
      <c r="E179" s="77" t="n">
        <v>6164117471</v>
      </c>
      <c r="F179" s="29" t="s">
        <v>27</v>
      </c>
      <c r="G179" s="33" t="n">
        <f aca="false">K179+M179+O179+Q179+S179</f>
        <v>17950.1698754247</v>
      </c>
      <c r="H179" s="47" t="n">
        <v>1</v>
      </c>
      <c r="I179" s="51" t="n">
        <v>883</v>
      </c>
      <c r="J179" s="32" t="n">
        <v>17</v>
      </c>
      <c r="K179" s="33" t="n">
        <f aca="false">J179/I179*$K$181*$K$182</f>
        <v>962.627406568516</v>
      </c>
      <c r="L179" s="34" t="n">
        <v>2</v>
      </c>
      <c r="M179" s="33" t="n">
        <f aca="false">L179/I179*$M$181*$M$182</f>
        <v>1132.50283125708</v>
      </c>
      <c r="N179" s="55" t="n">
        <v>0</v>
      </c>
      <c r="O179" s="33" t="n">
        <f aca="false">N179/I179*$O$181*$O$182</f>
        <v>0</v>
      </c>
      <c r="P179" s="55" t="n">
        <v>4</v>
      </c>
      <c r="Q179" s="33" t="n">
        <f aca="false">P179/I179*$Q$181*$Q$182</f>
        <v>13590.0339750849</v>
      </c>
      <c r="R179" s="42" t="n">
        <v>1</v>
      </c>
      <c r="S179" s="54" t="n">
        <f aca="false">R179/I179*$S$181*$S$182</f>
        <v>2265.00566251416</v>
      </c>
      <c r="T179" s="11" t="s">
        <v>388</v>
      </c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</row>
    <row r="180" customFormat="false" ht="13.8" hidden="false" customHeight="false" outlineLevel="0" collapsed="false">
      <c r="A180" s="11"/>
      <c r="B180" s="26"/>
      <c r="C180" s="27"/>
      <c r="D180" s="28"/>
      <c r="E180" s="28"/>
      <c r="F180" s="29"/>
      <c r="G180" s="30"/>
      <c r="H180" s="31"/>
      <c r="I180" s="31"/>
      <c r="J180" s="32"/>
      <c r="K180" s="33"/>
      <c r="L180" s="34"/>
      <c r="M180" s="30"/>
      <c r="N180" s="35"/>
      <c r="O180" s="30"/>
      <c r="P180" s="35"/>
      <c r="Q180" s="30"/>
      <c r="R180" s="35"/>
      <c r="S180" s="36"/>
      <c r="T180" s="37"/>
    </row>
    <row r="181" customFormat="false" ht="13.8" hidden="false" customHeight="false" outlineLevel="0" collapsed="false">
      <c r="C181" s="3" t="s">
        <v>389</v>
      </c>
      <c r="D181" s="88"/>
      <c r="E181" s="88"/>
      <c r="G181" s="10"/>
      <c r="H181" s="89"/>
      <c r="K181" s="6" t="n">
        <v>100000</v>
      </c>
      <c r="M181" s="6" t="n">
        <v>100000</v>
      </c>
      <c r="O181" s="6" t="n">
        <v>100000</v>
      </c>
      <c r="Q181" s="10" t="n">
        <v>100000</v>
      </c>
      <c r="S181" s="6" t="n">
        <v>100000</v>
      </c>
    </row>
    <row r="182" customFormat="false" ht="13.8" hidden="false" customHeight="false" outlineLevel="0" collapsed="false">
      <c r="C182" s="3" t="s">
        <v>390</v>
      </c>
      <c r="D182" s="88"/>
      <c r="E182" s="88"/>
      <c r="G182" s="10"/>
      <c r="H182" s="89"/>
      <c r="K182" s="6" t="n">
        <v>0.5</v>
      </c>
      <c r="M182" s="6" t="n">
        <v>5</v>
      </c>
      <c r="O182" s="6" t="n">
        <v>30</v>
      </c>
      <c r="Q182" s="10" t="n">
        <v>30</v>
      </c>
      <c r="S182" s="6" t="n">
        <v>20</v>
      </c>
    </row>
    <row r="183" customFormat="false" ht="13.8" hidden="false" customHeight="false" outlineLevel="0" collapsed="false">
      <c r="C183" s="12"/>
      <c r="D183" s="88"/>
      <c r="E183" s="88"/>
      <c r="G183" s="10"/>
      <c r="H183" s="89"/>
    </row>
    <row r="184" customFormat="false" ht="13.8" hidden="false" customHeight="false" outlineLevel="0" collapsed="false">
      <c r="C184" s="90"/>
      <c r="D184" s="90"/>
      <c r="E184" s="90"/>
      <c r="F184" s="90"/>
      <c r="G184" s="3"/>
      <c r="H184" s="89"/>
    </row>
    <row r="185" customFormat="false" ht="13.8" hidden="false" customHeight="false" outlineLevel="0" collapsed="false">
      <c r="C185" s="90"/>
      <c r="D185" s="90"/>
      <c r="E185" s="90"/>
      <c r="F185" s="90"/>
      <c r="G185" s="3"/>
      <c r="H185" s="89"/>
    </row>
    <row r="186" customFormat="false" ht="13.8" hidden="false" customHeight="false" outlineLevel="0" collapsed="false">
      <c r="C186" s="90"/>
      <c r="D186" s="90"/>
      <c r="E186" s="90"/>
      <c r="F186" s="90"/>
      <c r="G186" s="3"/>
      <c r="H186" s="89"/>
    </row>
    <row r="187" customFormat="false" ht="13.8" hidden="false" customHeight="false" outlineLevel="0" collapsed="false">
      <c r="C187" s="90"/>
      <c r="D187" s="90"/>
      <c r="E187" s="90"/>
      <c r="F187" s="90"/>
      <c r="G187" s="91"/>
      <c r="H187" s="91"/>
      <c r="I187" s="91"/>
      <c r="J187" s="91"/>
      <c r="K187" s="92"/>
      <c r="L187" s="92"/>
      <c r="M187" s="93"/>
      <c r="N187" s="94"/>
      <c r="O187" s="94"/>
      <c r="P187" s="24"/>
      <c r="Q187" s="95"/>
      <c r="R187" s="95"/>
      <c r="S187" s="25"/>
    </row>
    <row r="188" customFormat="false" ht="13.8" hidden="false" customHeight="false" outlineLevel="0" collapsed="false">
      <c r="C188" s="90"/>
      <c r="D188" s="90"/>
      <c r="E188" s="90"/>
      <c r="F188" s="90"/>
      <c r="G188" s="10"/>
      <c r="H188" s="89"/>
      <c r="J188" s="96"/>
      <c r="K188" s="97"/>
      <c r="L188" s="98"/>
      <c r="M188" s="93"/>
      <c r="Q188" s="99"/>
      <c r="R188" s="100"/>
      <c r="S188" s="97"/>
    </row>
    <row r="189" customFormat="false" ht="13.8" hidden="false" customHeight="false" outlineLevel="0" collapsed="false">
      <c r="D189" s="88"/>
      <c r="E189" s="88"/>
      <c r="G189" s="10"/>
      <c r="H189" s="89"/>
      <c r="J189" s="96"/>
      <c r="K189" s="97"/>
      <c r="L189" s="98"/>
      <c r="M189" s="101"/>
      <c r="Q189" s="99"/>
      <c r="R189" s="100"/>
      <c r="S189" s="97"/>
    </row>
    <row r="190" customFormat="false" ht="13.8" hidden="false" customHeight="false" outlineLevel="0" collapsed="false">
      <c r="D190" s="88"/>
      <c r="E190" s="88"/>
      <c r="G190" s="10"/>
      <c r="H190" s="89"/>
      <c r="J190" s="96"/>
      <c r="K190" s="97"/>
      <c r="L190" s="98"/>
      <c r="M190" s="101"/>
      <c r="Q190" s="99"/>
      <c r="R190" s="100"/>
      <c r="S190" s="97"/>
    </row>
    <row r="191" customFormat="false" ht="13.8" hidden="false" customHeight="false" outlineLevel="0" collapsed="false">
      <c r="D191" s="88"/>
      <c r="E191" s="88"/>
      <c r="G191" s="10"/>
      <c r="H191" s="89"/>
      <c r="J191" s="96"/>
      <c r="K191" s="97"/>
      <c r="L191" s="98"/>
      <c r="M191" s="101"/>
      <c r="Q191" s="99"/>
      <c r="R191" s="100"/>
      <c r="S191" s="97"/>
    </row>
    <row r="192" customFormat="false" ht="13.8" hidden="false" customHeight="false" outlineLevel="0" collapsed="false">
      <c r="D192" s="88"/>
      <c r="E192" s="88"/>
      <c r="G192" s="10"/>
      <c r="H192" s="89"/>
      <c r="J192" s="96"/>
      <c r="K192" s="97"/>
      <c r="L192" s="98"/>
      <c r="M192" s="101"/>
      <c r="Q192" s="99"/>
      <c r="R192" s="100"/>
      <c r="S192" s="97"/>
    </row>
    <row r="193" customFormat="false" ht="13.8" hidden="false" customHeight="false" outlineLevel="0" collapsed="false">
      <c r="D193" s="88"/>
      <c r="E193" s="88"/>
      <c r="G193" s="10"/>
      <c r="H193" s="89"/>
      <c r="J193" s="96"/>
      <c r="K193" s="97"/>
      <c r="L193" s="98"/>
      <c r="M193" s="101"/>
      <c r="Q193" s="99"/>
      <c r="R193" s="100"/>
      <c r="S193" s="97"/>
    </row>
    <row r="194" customFormat="false" ht="13.8" hidden="false" customHeight="false" outlineLevel="0" collapsed="false">
      <c r="G194" s="10"/>
      <c r="H194" s="89"/>
    </row>
  </sheetData>
  <autoFilter ref="A1:T182"/>
  <mergeCells count="5">
    <mergeCell ref="C184:F188"/>
    <mergeCell ref="G187:J187"/>
    <mergeCell ref="K187:L187"/>
    <mergeCell ref="N187:O187"/>
    <mergeCell ref="Q187:R187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44" man="true" max="16383" min="0"/>
    <brk id="77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2115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2026-03-06T07:49:41Z</dcterms:modified>
  <cp:revision>156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