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0" windowWidth="16275" windowHeight="553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U19" i="1" l="1"/>
  <c r="V19" i="1"/>
  <c r="W19" i="1"/>
  <c r="U20" i="1"/>
  <c r="V20" i="1"/>
  <c r="W20" i="1"/>
  <c r="U21" i="1"/>
  <c r="V21" i="1"/>
  <c r="W21" i="1"/>
  <c r="U22" i="1"/>
  <c r="V22" i="1"/>
  <c r="W22" i="1"/>
  <c r="W18" i="1"/>
  <c r="V18" i="1"/>
  <c r="U18" i="1"/>
  <c r="U15" i="1"/>
  <c r="V15" i="1"/>
  <c r="W15" i="1"/>
  <c r="U16" i="1"/>
  <c r="V16" i="1"/>
  <c r="W16" i="1"/>
  <c r="U14" i="1" l="1"/>
  <c r="V14" i="1"/>
  <c r="W14" i="1"/>
  <c r="D21" i="1" l="1"/>
  <c r="I21" i="1"/>
  <c r="N21" i="1"/>
  <c r="D22" i="1"/>
  <c r="I22" i="1"/>
  <c r="N22" i="1"/>
  <c r="T22" i="1" l="1"/>
  <c r="T21" i="1"/>
  <c r="N19" i="1"/>
  <c r="I19" i="1"/>
  <c r="D19" i="1"/>
  <c r="K13" i="1"/>
  <c r="L13" i="1"/>
  <c r="M13" i="1"/>
  <c r="J13" i="1"/>
  <c r="F13" i="1"/>
  <c r="G13" i="1"/>
  <c r="H13" i="1"/>
  <c r="E13" i="1"/>
  <c r="D16" i="1"/>
  <c r="I16" i="1"/>
  <c r="N16" i="1"/>
  <c r="T19" i="1" l="1"/>
  <c r="T16" i="1"/>
  <c r="I14" i="1"/>
  <c r="D15" i="1"/>
  <c r="D14" i="1"/>
  <c r="D18" i="1" l="1"/>
  <c r="N20" i="1"/>
  <c r="N18" i="1"/>
  <c r="I20" i="1"/>
  <c r="I18" i="1"/>
  <c r="D20" i="1"/>
  <c r="T18" i="1" l="1"/>
  <c r="T20" i="1"/>
  <c r="D13" i="1"/>
  <c r="I13" i="1"/>
  <c r="N14" i="1" l="1"/>
  <c r="T14" i="1" s="1"/>
  <c r="P13" i="1" l="1"/>
  <c r="V13" i="1" s="1"/>
  <c r="O13" i="1" l="1"/>
  <c r="U13" i="1" s="1"/>
  <c r="Q13" i="1"/>
  <c r="W13" i="1" s="1"/>
  <c r="N15" i="1"/>
  <c r="N13" i="1" l="1"/>
  <c r="T13" i="1" s="1"/>
  <c r="I15" i="1"/>
  <c r="T15" i="1" s="1"/>
</calcChain>
</file>

<file path=xl/sharedStrings.xml><?xml version="1.0" encoding="utf-8"?>
<sst xmlns="http://schemas.openxmlformats.org/spreadsheetml/2006/main" count="77" uniqueCount="67">
  <si>
    <t>№ п/п</t>
  </si>
  <si>
    <t>Объем ассигнований</t>
  </si>
  <si>
    <t>Всего</t>
  </si>
  <si>
    <t>в том числе</t>
  </si>
  <si>
    <t>Прочие источники</t>
  </si>
  <si>
    <t>тыс. руб.</t>
  </si>
  <si>
    <t>Приложение 1</t>
  </si>
  <si>
    <t>Согласовано: Муниципальное казначейство города Ростова-на-Дону</t>
  </si>
  <si>
    <t>(наименование муниципальной программы)</t>
  </si>
  <si>
    <t>Итого по Программе по ГРБС Управление культуры города Ростова-на-Дону</t>
  </si>
  <si>
    <t>Оперативный отчет о реализации муниципальной программы</t>
  </si>
  <si>
    <t>Виктор Геннадьевич Кузнецов</t>
  </si>
  <si>
    <t xml:space="preserve">Начальник  отдела финансов отраслей здравоохранения, культуры, физической культуры и спорта, социальной политики                                                                                                                              </t>
  </si>
  <si>
    <t xml:space="preserve"> </t>
  </si>
  <si>
    <t>Постановление Администрации  города Ростова-на-Дону                     № 1368                      от 28.12.2018 г.</t>
  </si>
  <si>
    <t>Реквизиты нормативно правового акта об утверждении муниципальной программы</t>
  </si>
  <si>
    <t>О.С. Марченко</t>
  </si>
  <si>
    <t xml:space="preserve">Приложение 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</si>
  <si>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</si>
  <si>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t>Итого по Программе по ГРБС  Департамент координации строительства                      и перспективного развития города Ростова-на-Дону</t>
  </si>
  <si>
    <t>Предусмотрено программой на весь период реализации</t>
  </si>
  <si>
    <t>Федераль-ный бюджет (ФБ)</t>
  </si>
  <si>
    <t>Областной бюджет           (ОБ)</t>
  </si>
  <si>
    <t>ФБ</t>
  </si>
  <si>
    <t>ОБ</t>
  </si>
  <si>
    <t>МБ</t>
  </si>
  <si>
    <t>&lt;*&gt; объект, мероприятие, направление расходования субсидий и субвенций указывается только в рамках средств федерального бюджета (например, единовременное пособие при всех формах устройства детей, лишенных родительского попечения единовременное пособие при всех формах устройства детей, лишенных родительского попечения,  в семью; строительство школы; ремонт дороги и т.д.);</t>
  </si>
  <si>
    <t>&lt;**&gt;  в случае наличия проблем при реализации мероприятий, указывают какие меры приняты органами местного самоуправления (ведется претензионная работа, контракт расторгнут, объявлен конкурс и.т.д.)</t>
  </si>
  <si>
    <t>Наименование муниципальной программы, объекта, мероприятия, направленя расходования субсидий, субвенций*</t>
  </si>
  <si>
    <t xml:space="preserve">«Сохранение и развитие культуры  и искусства города Ростова-на-Дону» </t>
  </si>
  <si>
    <t xml:space="preserve">Объемы финансирования по каждому мероприятию, на которые выделены средства федерального бюджета </t>
  </si>
  <si>
    <t>Расходы на поддержку творческой деятельности и техническое оснащение детских и кукольных театров города Ростова-на-Дону</t>
  </si>
  <si>
    <t>1.3.</t>
  </si>
  <si>
    <t xml:space="preserve">Проведение работ по восстановлению братских захоронений, расположенных на территории города Ростова-на-Дону в рамках реализации федеральной целевой программы «Увековечение памяти погибших при защите Отечества на 2019-2024 </t>
  </si>
  <si>
    <t>1.</t>
  </si>
  <si>
    <t>1.1.</t>
  </si>
  <si>
    <t>1.2.</t>
  </si>
  <si>
    <t>Местный бюджет          (МБ)</t>
  </si>
  <si>
    <t xml:space="preserve">И.о. начальника Управления культуры города Ростова-на-Дону                                                                                                                                                              </t>
  </si>
  <si>
    <t xml:space="preserve"> Ю.С. Соболева</t>
  </si>
  <si>
    <t>Итого по Программе по ГРБС  Департамент ЖКХ и энергетики города Ростова-на-Дону</t>
  </si>
  <si>
    <t>1.4.</t>
  </si>
  <si>
    <t>1.4.1</t>
  </si>
  <si>
    <t>1.4.2.</t>
  </si>
  <si>
    <t xml:space="preserve"> Комплектование книжных фондов библиотек муниципальных образований</t>
  </si>
  <si>
    <t>Приобретение и модернизация оборудования в рамках реализации регионального проекта «Культурная среда»  по национальному проекту «Культура»</t>
  </si>
  <si>
    <t>1.4.3.</t>
  </si>
  <si>
    <t>1.4.4.</t>
  </si>
  <si>
    <t>Капитальный ремонт основных средств  МБУ ДО ДШИ «ОКО им. К. Назаретова» в рамках реализации регионального проекта «Культурная среда» по национальному проекту «Культура»</t>
  </si>
  <si>
    <t xml:space="preserve">Предусмотрено программой на 2022 год </t>
  </si>
  <si>
    <t xml:space="preserve"> Исполнено в 2022 году (кассовые расходы) </t>
  </si>
  <si>
    <r>
      <rPr>
        <b/>
        <sz val="14"/>
        <color theme="1"/>
        <rFont val="Times New Roman"/>
        <family val="1"/>
        <charset val="204"/>
      </rPr>
      <t>за I квартал 2022 года</t>
    </r>
    <r>
      <rPr>
        <sz val="14"/>
        <color theme="1"/>
        <rFont val="Times New Roman"/>
        <family val="1"/>
        <charset val="204"/>
      </rPr>
      <t xml:space="preserve"> (на 01.04.2022)</t>
    </r>
  </si>
  <si>
    <t xml:space="preserve">И.о. начальника отдела финансов отраслей городского хозяйства                                                                                                                     </t>
  </si>
  <si>
    <t>А.В. Довгаль</t>
  </si>
  <si>
    <t xml:space="preserve">Освоение ФБ - 0%. Заключен муниципальный контракт  от 04.03.2022 г..№ 0358300330122000001 с ООО «Грандстройсервис». Начало работ 01.06.2022, срок окончания работ 25.07.2022. </t>
  </si>
  <si>
    <t>1.4.5.</t>
  </si>
  <si>
    <t xml:space="preserve">Освоение  ФБ-0%, ОБ-0%, МБ - 0%. В настоящее время проводится разработка документации на проведение работ по увековечению воинов, погибших при защите Отечества на памятнике «Аллея славы» (нанесение имен на мемориальные плиты), планируемый срок заключения контракта - июль 2022. </t>
  </si>
  <si>
    <t>Причины низкого освоения средств                  (менее 30%) с разбивкой по источникам</t>
  </si>
  <si>
    <t xml:space="preserve">Освоение ФБ - 0% . В настоящее время проводится разработка документации на проведение работ по увековечению воинов, погибших при защите Отечества на памятнике «Аллея славы» (нанесение имен на мемориальные плиты), планируемый срок заключения контракта - июль 2022 года. </t>
  </si>
  <si>
    <t>Освоение ФБ - 2,3% . Заключено соглашение между Администрацией города Ростова-на-Дону и Министерством культуры Ростовской области от от 03.02.2022 60701000-1-2022-007.  В настоящий момент заключены контракты на поставку музыкальных инструментов, оборудования и учебной литературы для оснащения 5 школ дополнительного образования.</t>
  </si>
  <si>
    <t xml:space="preserve">Освоение  МБ - 0%. Заключение контрактов  планируется во II кв. текущего года. В настоящее время разрабатывается тех. задание на  проведение проверки достоверности определения стоимости ПИР по мероприятиям: 1."Здание Невского домовладельческого общества, 1898 г." по адресу:  г. Ростов-на-Дону, ул. Станиславского, 36, литер А, 
2."Доходный дом А.Г. Гудермана, кон. XIX в." по адресу: г. Ростов-на-Дону, ул. Донская, 15/8 пер. Соборный, литер А, </t>
  </si>
  <si>
    <t xml:space="preserve">Процент освоения средств всего  - 20,7%, в том числе: ФБ - 4,7%; ОБ - 2,7% ; МБ -21,4%; ПИ-0%.   </t>
  </si>
  <si>
    <t xml:space="preserve">Процент освоения средств всего - 20,7%, в том числе: ФБ - 4,9% (причины указываются в разбивке по каждому мероприятию ниже);  ОБ - 2,8% ;  МБ -21,4%. Причиной низкого освения бюджетных средств является не заключение контрактов (договоров) на проведение работ (оказание услуг) по мероприятиям, утвержденным Ростовской-на-Дону городской Думой от 22.02.2021 № 78                                                                         </t>
  </si>
  <si>
    <t>Освоение ФБ - 33,9%</t>
  </si>
  <si>
    <t>Освоение ФБ - 0% . Заключено соглашение между Администрацией города Ростова-на-Дону и Министерством культуры Ростовской области от  04.02.2022 № 60701000-1-2022-012. В настоящий момент заключено 3 контракта. Дата поставки и оплаты товара май-июнь 2022 года.</t>
  </si>
  <si>
    <t>Принимаемые меры по обеспечению полного освоения средств ФБ в 2022 году (заполняется в случае освоения ФБ менее 30%)**</t>
  </si>
  <si>
    <t>(863) 240-23-99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</si>
</sst>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4" fillId="0" borderId="0" xfId="0" applyFont="1"/>
    <xf numFmtId="0" fontId="5" fillId="0" borderId="0" xfId="0" applyFont="1"/>
    <xf numFmtId="1" fontId="6" fillId="0" borderId="0" xfId="0" applyNumberFormat="1" applyFont="1"/>
    <xf numFmtId="164" fontId="6" fillId="0" borderId="0" xfId="0" applyNumberFormat="1" applyFont="1"/>
    <xf numFmtId="0" fontId="7" fillId="0" borderId="0" xfId="0" applyFont="1"/>
    <xf numFmtId="164" fontId="9" fillId="0" borderId="0" xfId="0" applyNumberFormat="1" applyFont="1"/>
    <xf numFmtId="0" fontId="10" fillId="0" borderId="0" xfId="0" applyFont="1" applyAlignment="1">
      <alignment horizontal="left" vertical="center"/>
    </xf>
    <xf numFmtId="0" fontId="11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left" wrapText="1"/>
    </xf>
    <xf numFmtId="164" fontId="8" fillId="0" borderId="0" xfId="0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3" fillId="0" borderId="0" xfId="0" applyNumberFormat="1" applyFont="1" applyAlignment="1"/>
    <xf numFmtId="0" fontId="0" fillId="0" borderId="0" xfId="0" applyFont="1" applyAlignment="1"/>
    <xf numFmtId="1" fontId="3" fillId="0" borderId="0" xfId="0" applyNumberFormat="1" applyFont="1" applyAlignment="1">
      <alignment horizontal="left"/>
    </xf>
    <xf numFmtId="1" fontId="9" fillId="0" borderId="0" xfId="0" applyNumberFormat="1" applyFont="1"/>
    <xf numFmtId="1" fontId="9" fillId="0" borderId="0" xfId="0" applyNumberFormat="1" applyFont="1" applyBorder="1"/>
    <xf numFmtId="164" fontId="9" fillId="0" borderId="0" xfId="0" applyNumberFormat="1" applyFont="1" applyBorder="1"/>
    <xf numFmtId="164" fontId="8" fillId="0" borderId="0" xfId="0" applyNumberFormat="1" applyFont="1" applyBorder="1" applyAlignment="1">
      <alignment vertical="top" wrapText="1"/>
    </xf>
    <xf numFmtId="0" fontId="12" fillId="0" borderId="0" xfId="0" applyFont="1" applyBorder="1"/>
    <xf numFmtId="1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 vertical="center"/>
    </xf>
    <xf numFmtId="164" fontId="1" fillId="0" borderId="0" xfId="0" applyNumberFormat="1" applyFont="1" applyBorder="1" applyAlignment="1"/>
    <xf numFmtId="164" fontId="1" fillId="0" borderId="0" xfId="0" applyNumberFormat="1" applyFont="1" applyAlignment="1">
      <alignment vertical="top"/>
    </xf>
    <xf numFmtId="164" fontId="1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/>
    </xf>
    <xf numFmtId="164" fontId="9" fillId="0" borderId="1" xfId="0" applyNumberFormat="1" applyFont="1" applyBorder="1"/>
    <xf numFmtId="1" fontId="17" fillId="0" borderId="1" xfId="0" applyNumberFormat="1" applyFont="1" applyBorder="1" applyAlignment="1">
      <alignment horizontal="left" vertical="top" wrapText="1"/>
    </xf>
    <xf numFmtId="1" fontId="15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vertical="top" wrapText="1"/>
    </xf>
    <xf numFmtId="165" fontId="18" fillId="0" borderId="1" xfId="0" applyNumberFormat="1" applyFont="1" applyFill="1" applyBorder="1" applyAlignment="1">
      <alignment horizontal="center" vertical="center" textRotation="90"/>
    </xf>
    <xf numFmtId="165" fontId="22" fillId="0" borderId="1" xfId="0" applyNumberFormat="1" applyFont="1" applyFill="1" applyBorder="1" applyAlignment="1">
      <alignment horizontal="center" vertical="center" textRotation="90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/>
    <xf numFmtId="165" fontId="21" fillId="0" borderId="1" xfId="0" applyNumberFormat="1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 wrapText="1"/>
    </xf>
    <xf numFmtId="164" fontId="13" fillId="0" borderId="0" xfId="0" applyNumberFormat="1" applyFont="1" applyBorder="1" applyAlignment="1">
      <alignment horizontal="center" vertical="top"/>
    </xf>
    <xf numFmtId="164" fontId="8" fillId="0" borderId="0" xfId="0" applyNumberFormat="1" applyFont="1" applyBorder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4" fontId="1" fillId="0" borderId="0" xfId="0" applyNumberFormat="1" applyFont="1" applyBorder="1" applyAlignment="1">
      <alignment horizontal="center" vertical="top"/>
    </xf>
    <xf numFmtId="1" fontId="9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164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tabSelected="1" topLeftCell="A23" zoomScale="110" zoomScaleNormal="110" workbookViewId="0">
      <selection activeCell="G45" sqref="G45"/>
    </sheetView>
  </sheetViews>
  <sheetFormatPr defaultRowHeight="15" x14ac:dyDescent="0.25"/>
  <cols>
    <col min="1" max="1" width="7.140625" style="2" customWidth="1"/>
    <col min="2" max="2" width="27.28515625" style="2" customWidth="1"/>
    <col min="3" max="3" width="16.7109375" style="3" customWidth="1"/>
    <col min="4" max="4" width="8.42578125" style="3" customWidth="1"/>
    <col min="5" max="7" width="11.5703125" style="3" customWidth="1"/>
    <col min="8" max="8" width="11.140625" style="3" customWidth="1"/>
    <col min="9" max="9" width="7.85546875" style="3" customWidth="1"/>
    <col min="10" max="13" width="11" style="3" customWidth="1"/>
    <col min="14" max="14" width="7.85546875" style="3" customWidth="1"/>
    <col min="15" max="18" width="9.140625" style="3" customWidth="1"/>
    <col min="19" max="19" width="44.42578125" style="1" customWidth="1"/>
    <col min="20" max="27" width="0" style="1" hidden="1" customWidth="1"/>
    <col min="28" max="16384" width="9.140625" style="1"/>
  </cols>
  <sheetData>
    <row r="1" spans="1:23" ht="15.75" hidden="1" x14ac:dyDescent="0.25">
      <c r="A1" s="29"/>
      <c r="B1" s="29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56" t="s">
        <v>6</v>
      </c>
      <c r="S1" s="56"/>
    </row>
    <row r="2" spans="1:23" ht="18.75" x14ac:dyDescent="0.25">
      <c r="A2" s="29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35" t="s">
        <v>17</v>
      </c>
    </row>
    <row r="3" spans="1:23" ht="15.75" x14ac:dyDescent="0.25">
      <c r="A3" s="29"/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1"/>
      <c r="S3" s="31"/>
    </row>
    <row r="4" spans="1:23" ht="28.5" customHeight="1" x14ac:dyDescent="0.25">
      <c r="A4" s="61" t="s">
        <v>10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</row>
    <row r="5" spans="1:23" ht="21.75" customHeight="1" x14ac:dyDescent="0.25">
      <c r="A5" s="59" t="s">
        <v>18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16"/>
      <c r="U5" s="16"/>
    </row>
    <row r="6" spans="1:23" ht="19.5" customHeight="1" x14ac:dyDescent="0.25">
      <c r="A6" s="62" t="s">
        <v>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</row>
    <row r="7" spans="1:23" ht="24" customHeight="1" x14ac:dyDescent="0.3">
      <c r="A7" s="63" t="s">
        <v>51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23" ht="15" customHeight="1" x14ac:dyDescent="0.25">
      <c r="A8" s="29"/>
      <c r="B8" s="29"/>
      <c r="C8" s="32"/>
      <c r="D8" s="32"/>
      <c r="E8" s="32"/>
      <c r="F8" s="32"/>
      <c r="G8" s="32"/>
      <c r="H8" s="32"/>
      <c r="I8" s="30"/>
      <c r="J8" s="32"/>
      <c r="K8" s="32"/>
      <c r="L8" s="32"/>
      <c r="M8" s="32"/>
      <c r="N8" s="32"/>
      <c r="O8" s="32"/>
      <c r="P8" s="32"/>
      <c r="Q8" s="33"/>
      <c r="R8" s="34"/>
      <c r="S8" s="20" t="s">
        <v>5</v>
      </c>
    </row>
    <row r="9" spans="1:23" s="4" customFormat="1" ht="21" customHeight="1" x14ac:dyDescent="0.2">
      <c r="A9" s="64" t="s">
        <v>0</v>
      </c>
      <c r="B9" s="58" t="s">
        <v>28</v>
      </c>
      <c r="C9" s="58" t="s">
        <v>15</v>
      </c>
      <c r="D9" s="65" t="s">
        <v>1</v>
      </c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57" t="s">
        <v>57</v>
      </c>
    </row>
    <row r="10" spans="1:23" s="4" customFormat="1" ht="33.75" customHeight="1" x14ac:dyDescent="0.2">
      <c r="A10" s="64"/>
      <c r="B10" s="58"/>
      <c r="C10" s="58"/>
      <c r="D10" s="58" t="s">
        <v>20</v>
      </c>
      <c r="E10" s="58"/>
      <c r="F10" s="58"/>
      <c r="G10" s="58"/>
      <c r="H10" s="58"/>
      <c r="I10" s="58" t="s">
        <v>49</v>
      </c>
      <c r="J10" s="58"/>
      <c r="K10" s="58"/>
      <c r="L10" s="58"/>
      <c r="M10" s="58"/>
      <c r="N10" s="58" t="s">
        <v>50</v>
      </c>
      <c r="O10" s="58"/>
      <c r="P10" s="58"/>
      <c r="Q10" s="58"/>
      <c r="R10" s="58"/>
      <c r="S10" s="57"/>
    </row>
    <row r="11" spans="1:23" s="4" customFormat="1" ht="19.5" customHeight="1" x14ac:dyDescent="0.2">
      <c r="A11" s="64"/>
      <c r="B11" s="58"/>
      <c r="C11" s="58"/>
      <c r="D11" s="58" t="s">
        <v>2</v>
      </c>
      <c r="E11" s="58" t="s">
        <v>3</v>
      </c>
      <c r="F11" s="58"/>
      <c r="G11" s="58"/>
      <c r="H11" s="58"/>
      <c r="I11" s="58" t="s">
        <v>2</v>
      </c>
      <c r="J11" s="58" t="s">
        <v>3</v>
      </c>
      <c r="K11" s="58"/>
      <c r="L11" s="58"/>
      <c r="M11" s="58"/>
      <c r="N11" s="58" t="s">
        <v>2</v>
      </c>
      <c r="O11" s="58" t="s">
        <v>3</v>
      </c>
      <c r="P11" s="58"/>
      <c r="Q11" s="58"/>
      <c r="R11" s="58"/>
      <c r="S11" s="57"/>
    </row>
    <row r="12" spans="1:23" s="4" customFormat="1" ht="63" customHeight="1" x14ac:dyDescent="0.2">
      <c r="A12" s="64"/>
      <c r="B12" s="58"/>
      <c r="C12" s="58"/>
      <c r="D12" s="58"/>
      <c r="E12" s="51" t="s">
        <v>21</v>
      </c>
      <c r="F12" s="51" t="s">
        <v>22</v>
      </c>
      <c r="G12" s="51" t="s">
        <v>37</v>
      </c>
      <c r="H12" s="51" t="s">
        <v>4</v>
      </c>
      <c r="I12" s="58"/>
      <c r="J12" s="51" t="s">
        <v>23</v>
      </c>
      <c r="K12" s="51" t="s">
        <v>24</v>
      </c>
      <c r="L12" s="51" t="s">
        <v>25</v>
      </c>
      <c r="M12" s="51" t="s">
        <v>4</v>
      </c>
      <c r="N12" s="58"/>
      <c r="O12" s="51" t="s">
        <v>23</v>
      </c>
      <c r="P12" s="51" t="s">
        <v>24</v>
      </c>
      <c r="Q12" s="51" t="s">
        <v>25</v>
      </c>
      <c r="R12" s="51" t="s">
        <v>4</v>
      </c>
      <c r="S12" s="57"/>
    </row>
    <row r="13" spans="1:23" s="5" customFormat="1" ht="80.25" customHeight="1" x14ac:dyDescent="0.2">
      <c r="A13" s="43" t="s">
        <v>34</v>
      </c>
      <c r="B13" s="42" t="s">
        <v>29</v>
      </c>
      <c r="C13" s="57" t="s">
        <v>14</v>
      </c>
      <c r="D13" s="49">
        <f>E13+F13+G13+H13</f>
        <v>19637644.800000001</v>
      </c>
      <c r="E13" s="49">
        <f>E14+E15+E16</f>
        <v>117799.40000000001</v>
      </c>
      <c r="F13" s="49">
        <f t="shared" ref="F13:H13" si="0">F14+F15+F16</f>
        <v>417932.80000000005</v>
      </c>
      <c r="G13" s="49">
        <f t="shared" si="0"/>
        <v>19036912.600000001</v>
      </c>
      <c r="H13" s="49">
        <f t="shared" si="0"/>
        <v>65000</v>
      </c>
      <c r="I13" s="49">
        <f>J13+K13+L13+M13</f>
        <v>1471158.9</v>
      </c>
      <c r="J13" s="49">
        <f>J14+J15+J16</f>
        <v>48488.5</v>
      </c>
      <c r="K13" s="49">
        <f t="shared" ref="K13:M13" si="1">K14+K15+K16</f>
        <v>17372.400000000001</v>
      </c>
      <c r="L13" s="49">
        <f t="shared" si="1"/>
        <v>1405298</v>
      </c>
      <c r="M13" s="49">
        <f t="shared" si="1"/>
        <v>0</v>
      </c>
      <c r="N13" s="49">
        <f>O13+P13+Q13+R13</f>
        <v>303838</v>
      </c>
      <c r="O13" s="49">
        <f>O14+O15</f>
        <v>2292.9</v>
      </c>
      <c r="P13" s="49">
        <f>P14+P15</f>
        <v>469.6</v>
      </c>
      <c r="Q13" s="49">
        <f>Q14+Q15</f>
        <v>301075.5</v>
      </c>
      <c r="R13" s="49">
        <v>0</v>
      </c>
      <c r="S13" s="54" t="s">
        <v>61</v>
      </c>
      <c r="T13" s="5">
        <f>N13/I13*100</f>
        <v>20.652969573850928</v>
      </c>
      <c r="U13" s="5">
        <f>O13/J13*100</f>
        <v>4.7287501160068883</v>
      </c>
      <c r="V13" s="5">
        <f t="shared" ref="V13:W13" si="2">P13/K13*100</f>
        <v>2.7031383113444312</v>
      </c>
      <c r="W13" s="5">
        <f t="shared" si="2"/>
        <v>21.42431711992759</v>
      </c>
    </row>
    <row r="14" spans="1:23" s="6" customFormat="1" ht="118.5" customHeight="1" x14ac:dyDescent="0.25">
      <c r="A14" s="44" t="s">
        <v>35</v>
      </c>
      <c r="B14" s="45" t="s">
        <v>9</v>
      </c>
      <c r="C14" s="78"/>
      <c r="D14" s="50">
        <f>E14+F14+G14+H14</f>
        <v>19248400.600000001</v>
      </c>
      <c r="E14" s="50">
        <v>115748.6</v>
      </c>
      <c r="F14" s="50">
        <v>294366.2</v>
      </c>
      <c r="G14" s="50">
        <v>18773285.800000001</v>
      </c>
      <c r="H14" s="50">
        <v>65000</v>
      </c>
      <c r="I14" s="50">
        <f>J14+K14+L14+M14</f>
        <v>1468340</v>
      </c>
      <c r="J14" s="50">
        <v>46437.7</v>
      </c>
      <c r="K14" s="50">
        <v>16952.400000000001</v>
      </c>
      <c r="L14" s="50">
        <v>1404949.9</v>
      </c>
      <c r="M14" s="50">
        <v>0</v>
      </c>
      <c r="N14" s="50">
        <f>O14+P14+Q14+R14</f>
        <v>303838</v>
      </c>
      <c r="O14" s="50">
        <v>2292.9</v>
      </c>
      <c r="P14" s="50">
        <v>469.6</v>
      </c>
      <c r="Q14" s="50">
        <v>301075.5</v>
      </c>
      <c r="R14" s="50">
        <v>0</v>
      </c>
      <c r="S14" s="54" t="s">
        <v>62</v>
      </c>
      <c r="T14" s="5">
        <f>N14/I14*100</f>
        <v>20.692618875737224</v>
      </c>
      <c r="U14" s="5">
        <f>O14/J14*100</f>
        <v>4.9375830413650981</v>
      </c>
      <c r="V14" s="5">
        <f t="shared" ref="V14" si="3">P14/K14*100</f>
        <v>2.7701092470682616</v>
      </c>
      <c r="W14" s="5">
        <f t="shared" ref="W14" si="4">Q14/L14*100</f>
        <v>21.42962535532406</v>
      </c>
    </row>
    <row r="15" spans="1:23" s="6" customFormat="1" ht="132" customHeight="1" x14ac:dyDescent="0.25">
      <c r="A15" s="44" t="s">
        <v>36</v>
      </c>
      <c r="B15" s="45" t="s">
        <v>19</v>
      </c>
      <c r="C15" s="78"/>
      <c r="D15" s="50">
        <f>E15+F15+G15+H15</f>
        <v>386545.30000000005</v>
      </c>
      <c r="E15" s="50">
        <v>0</v>
      </c>
      <c r="F15" s="50">
        <v>123146.6</v>
      </c>
      <c r="G15" s="50">
        <v>263398.7</v>
      </c>
      <c r="H15" s="50">
        <v>0</v>
      </c>
      <c r="I15" s="50">
        <f>J15+K15+L15+M15</f>
        <v>120</v>
      </c>
      <c r="J15" s="50">
        <v>0</v>
      </c>
      <c r="K15" s="50">
        <v>0</v>
      </c>
      <c r="L15" s="50">
        <v>120</v>
      </c>
      <c r="M15" s="50">
        <v>0</v>
      </c>
      <c r="N15" s="50">
        <f>O15+P15+Q15+R15</f>
        <v>0</v>
      </c>
      <c r="O15" s="50">
        <v>0</v>
      </c>
      <c r="P15" s="50">
        <v>0</v>
      </c>
      <c r="Q15" s="50">
        <v>0</v>
      </c>
      <c r="R15" s="50">
        <v>0</v>
      </c>
      <c r="S15" s="47" t="s">
        <v>60</v>
      </c>
      <c r="T15" s="5">
        <f t="shared" ref="T15:T16" si="5">N15/I15*100</f>
        <v>0</v>
      </c>
      <c r="U15" s="5" t="e">
        <f t="shared" ref="U15:U16" si="6">O15/J15*100</f>
        <v>#DIV/0!</v>
      </c>
      <c r="V15" s="5" t="e">
        <f t="shared" ref="V15:V16" si="7">P15/K15*100</f>
        <v>#DIV/0!</v>
      </c>
      <c r="W15" s="5">
        <f t="shared" ref="W15:W16" si="8">Q15/L15*100</f>
        <v>0</v>
      </c>
    </row>
    <row r="16" spans="1:23" s="6" customFormat="1" ht="84.75" customHeight="1" x14ac:dyDescent="0.25">
      <c r="A16" s="44" t="s">
        <v>32</v>
      </c>
      <c r="B16" s="45" t="s">
        <v>40</v>
      </c>
      <c r="C16" s="78"/>
      <c r="D16" s="50">
        <f>E16+F16+G16+H16</f>
        <v>2698.9</v>
      </c>
      <c r="E16" s="50">
        <v>2050.8000000000002</v>
      </c>
      <c r="F16" s="50">
        <v>420</v>
      </c>
      <c r="G16" s="50">
        <v>228.1</v>
      </c>
      <c r="H16" s="50">
        <v>0</v>
      </c>
      <c r="I16" s="50">
        <f>J16+K16+L16+M16</f>
        <v>2698.9</v>
      </c>
      <c r="J16" s="50">
        <v>2050.8000000000002</v>
      </c>
      <c r="K16" s="50">
        <v>420</v>
      </c>
      <c r="L16" s="50">
        <v>228.1</v>
      </c>
      <c r="M16" s="50">
        <v>0</v>
      </c>
      <c r="N16" s="50">
        <f>O16+P16+Q16+R16</f>
        <v>0</v>
      </c>
      <c r="O16" s="50">
        <v>0</v>
      </c>
      <c r="P16" s="50">
        <v>0</v>
      </c>
      <c r="Q16" s="50">
        <v>0</v>
      </c>
      <c r="R16" s="50">
        <v>0</v>
      </c>
      <c r="S16" s="47" t="s">
        <v>56</v>
      </c>
      <c r="T16" s="5">
        <f t="shared" si="5"/>
        <v>0</v>
      </c>
      <c r="U16" s="5">
        <f t="shared" si="6"/>
        <v>0</v>
      </c>
      <c r="V16" s="5">
        <f t="shared" si="7"/>
        <v>0</v>
      </c>
      <c r="W16" s="5">
        <f t="shared" si="8"/>
        <v>0</v>
      </c>
    </row>
    <row r="17" spans="1:23" s="6" customFormat="1" ht="39" customHeight="1" x14ac:dyDescent="0.3">
      <c r="A17" s="19" t="s">
        <v>41</v>
      </c>
      <c r="B17" s="41"/>
      <c r="C17" s="53"/>
      <c r="D17" s="74" t="s">
        <v>30</v>
      </c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46" t="s">
        <v>65</v>
      </c>
    </row>
    <row r="18" spans="1:23" s="6" customFormat="1" ht="96" customHeight="1" x14ac:dyDescent="0.25">
      <c r="A18" s="44" t="s">
        <v>42</v>
      </c>
      <c r="B18" s="45" t="s">
        <v>31</v>
      </c>
      <c r="C18" s="53"/>
      <c r="D18" s="50">
        <f>E18+F18+G18+H18</f>
        <v>31467.200000000001</v>
      </c>
      <c r="E18" s="50">
        <v>25184.3</v>
      </c>
      <c r="F18" s="50">
        <v>4004.9</v>
      </c>
      <c r="G18" s="50">
        <v>2278</v>
      </c>
      <c r="H18" s="50">
        <v>0</v>
      </c>
      <c r="I18" s="50">
        <f>J18+K18+L18+M18</f>
        <v>5738.5</v>
      </c>
      <c r="J18" s="50">
        <v>4360.2</v>
      </c>
      <c r="K18" s="50">
        <v>893.1</v>
      </c>
      <c r="L18" s="50">
        <v>485.2</v>
      </c>
      <c r="M18" s="50">
        <v>0</v>
      </c>
      <c r="N18" s="50">
        <f>O18+P18+Q18+R18</f>
        <v>1946</v>
      </c>
      <c r="O18" s="50">
        <v>1478.6</v>
      </c>
      <c r="P18" s="50">
        <v>302.89999999999998</v>
      </c>
      <c r="Q18" s="50">
        <v>164.5</v>
      </c>
      <c r="R18" s="50">
        <v>0</v>
      </c>
      <c r="S18" s="55" t="s">
        <v>63</v>
      </c>
      <c r="T18" s="5">
        <f>N18/I18*100</f>
        <v>33.911300862594757</v>
      </c>
      <c r="U18" s="5">
        <f>O18/J18*100</f>
        <v>33.911288473005825</v>
      </c>
      <c r="V18" s="5">
        <f t="shared" ref="V18" si="9">P18/K18*100</f>
        <v>33.915574963609899</v>
      </c>
      <c r="W18" s="5">
        <f t="shared" ref="W18" si="10">Q18/L18*100</f>
        <v>33.903544929925808</v>
      </c>
    </row>
    <row r="19" spans="1:23" s="6" customFormat="1" ht="80.25" customHeight="1" x14ac:dyDescent="0.25">
      <c r="A19" s="44" t="s">
        <v>43</v>
      </c>
      <c r="B19" s="45" t="s">
        <v>44</v>
      </c>
      <c r="C19" s="79" t="s">
        <v>14</v>
      </c>
      <c r="D19" s="50">
        <f>E19+F19+G19+H19</f>
        <v>139125.70000000001</v>
      </c>
      <c r="E19" s="50">
        <v>21539.4</v>
      </c>
      <c r="F19" s="50">
        <v>47769.9</v>
      </c>
      <c r="G19" s="50">
        <v>69816.399999999994</v>
      </c>
      <c r="H19" s="50">
        <v>0</v>
      </c>
      <c r="I19" s="50">
        <f>J19+K19+L19+M19</f>
        <v>17124.900000000001</v>
      </c>
      <c r="J19" s="50">
        <v>4286.8999999999996</v>
      </c>
      <c r="K19" s="50">
        <v>8319</v>
      </c>
      <c r="L19" s="50">
        <v>4519</v>
      </c>
      <c r="M19" s="50">
        <v>0</v>
      </c>
      <c r="N19" s="50">
        <f>O19+P19+Q19+R19</f>
        <v>0</v>
      </c>
      <c r="O19" s="50">
        <v>0</v>
      </c>
      <c r="P19" s="50">
        <v>0</v>
      </c>
      <c r="Q19" s="50">
        <v>0</v>
      </c>
      <c r="R19" s="50">
        <v>0</v>
      </c>
      <c r="S19" s="47" t="s">
        <v>64</v>
      </c>
      <c r="T19" s="5">
        <f t="shared" ref="T19:T22" si="11">N19/I19*100</f>
        <v>0</v>
      </c>
      <c r="U19" s="5">
        <f t="shared" ref="U19:U22" si="12">O19/J19*100</f>
        <v>0</v>
      </c>
      <c r="V19" s="5">
        <f t="shared" ref="V19:V22" si="13">P19/K19*100</f>
        <v>0</v>
      </c>
      <c r="W19" s="5">
        <f t="shared" ref="W19:W22" si="14">Q19/L19*100</f>
        <v>0</v>
      </c>
    </row>
    <row r="20" spans="1:23" s="6" customFormat="1" ht="186" customHeight="1" x14ac:dyDescent="0.25">
      <c r="A20" s="44" t="s">
        <v>46</v>
      </c>
      <c r="B20" s="45" t="s">
        <v>33</v>
      </c>
      <c r="C20" s="80"/>
      <c r="D20" s="50">
        <f>E20+F20+G20+H20</f>
        <v>3758.6</v>
      </c>
      <c r="E20" s="50">
        <v>2907.9</v>
      </c>
      <c r="F20" s="50">
        <v>548.1</v>
      </c>
      <c r="G20" s="50">
        <v>302.60000000000002</v>
      </c>
      <c r="H20" s="50">
        <v>0</v>
      </c>
      <c r="I20" s="50">
        <f>J20+K20+L20+M20</f>
        <v>2698.9</v>
      </c>
      <c r="J20" s="50">
        <v>2050.8000000000002</v>
      </c>
      <c r="K20" s="50">
        <v>420</v>
      </c>
      <c r="L20" s="50">
        <v>228.1</v>
      </c>
      <c r="M20" s="50">
        <v>0</v>
      </c>
      <c r="N20" s="50">
        <f>O20+P20+Q20+R20</f>
        <v>0</v>
      </c>
      <c r="O20" s="50">
        <v>0</v>
      </c>
      <c r="P20" s="50">
        <v>0</v>
      </c>
      <c r="Q20" s="50">
        <v>0</v>
      </c>
      <c r="R20" s="50">
        <v>0</v>
      </c>
      <c r="S20" s="47" t="s">
        <v>58</v>
      </c>
      <c r="T20" s="5">
        <f t="shared" si="11"/>
        <v>0</v>
      </c>
      <c r="U20" s="5">
        <f t="shared" si="12"/>
        <v>0</v>
      </c>
      <c r="V20" s="5">
        <f t="shared" si="13"/>
        <v>0</v>
      </c>
      <c r="W20" s="5">
        <f t="shared" si="14"/>
        <v>0</v>
      </c>
    </row>
    <row r="21" spans="1:23" s="6" customFormat="1" ht="126.75" customHeight="1" x14ac:dyDescent="0.25">
      <c r="A21" s="44" t="s">
        <v>47</v>
      </c>
      <c r="B21" s="45" t="s">
        <v>45</v>
      </c>
      <c r="C21" s="80"/>
      <c r="D21" s="50">
        <f t="shared" ref="D21:D22" si="15">E21+F21+G21+H21</f>
        <v>59458.8</v>
      </c>
      <c r="E21" s="50">
        <v>45238.7</v>
      </c>
      <c r="F21" s="50">
        <v>9265.7999999999993</v>
      </c>
      <c r="G21" s="50">
        <v>4954.3</v>
      </c>
      <c r="H21" s="50">
        <v>0</v>
      </c>
      <c r="I21" s="50">
        <f t="shared" ref="I21:I22" si="16">J21+K21+L21+M21</f>
        <v>45880.5</v>
      </c>
      <c r="J21" s="50">
        <v>34861.5</v>
      </c>
      <c r="K21" s="50">
        <v>7140.3</v>
      </c>
      <c r="L21" s="50">
        <v>3878.7</v>
      </c>
      <c r="M21" s="50">
        <v>0</v>
      </c>
      <c r="N21" s="50">
        <f t="shared" ref="N21:N22" si="17">O21+P21+Q21+R21</f>
        <v>1071.5999999999999</v>
      </c>
      <c r="O21" s="50">
        <v>814.2</v>
      </c>
      <c r="P21" s="50">
        <v>166.8</v>
      </c>
      <c r="Q21" s="50">
        <v>90.6</v>
      </c>
      <c r="R21" s="50">
        <v>0</v>
      </c>
      <c r="S21" s="47" t="s">
        <v>59</v>
      </c>
      <c r="T21" s="5">
        <f t="shared" si="11"/>
        <v>2.3356327851701701</v>
      </c>
      <c r="U21" s="5">
        <f t="shared" si="12"/>
        <v>2.3355277311647522</v>
      </c>
      <c r="V21" s="5">
        <f t="shared" si="13"/>
        <v>2.3360363009957563</v>
      </c>
      <c r="W21" s="5">
        <f t="shared" si="14"/>
        <v>2.3358341712429422</v>
      </c>
    </row>
    <row r="22" spans="1:23" s="6" customFormat="1" ht="144" customHeight="1" x14ac:dyDescent="0.25">
      <c r="A22" s="44" t="s">
        <v>55</v>
      </c>
      <c r="B22" s="45" t="s">
        <v>48</v>
      </c>
      <c r="C22" s="80"/>
      <c r="D22" s="50">
        <f t="shared" si="15"/>
        <v>3855.1</v>
      </c>
      <c r="E22" s="50">
        <v>2929.1</v>
      </c>
      <c r="F22" s="50">
        <v>600</v>
      </c>
      <c r="G22" s="50">
        <v>326</v>
      </c>
      <c r="H22" s="50">
        <v>0</v>
      </c>
      <c r="I22" s="50">
        <f t="shared" si="16"/>
        <v>3855.1</v>
      </c>
      <c r="J22" s="50">
        <v>2929.1</v>
      </c>
      <c r="K22" s="50">
        <v>600</v>
      </c>
      <c r="L22" s="50">
        <v>326</v>
      </c>
      <c r="M22" s="50">
        <v>0</v>
      </c>
      <c r="N22" s="50">
        <f t="shared" si="17"/>
        <v>0</v>
      </c>
      <c r="O22" s="50">
        <v>0</v>
      </c>
      <c r="P22" s="50">
        <v>0</v>
      </c>
      <c r="Q22" s="50">
        <v>0</v>
      </c>
      <c r="R22" s="50">
        <v>0</v>
      </c>
      <c r="S22" s="47" t="s">
        <v>54</v>
      </c>
      <c r="T22" s="5">
        <f t="shared" si="11"/>
        <v>0</v>
      </c>
      <c r="U22" s="5">
        <f t="shared" si="12"/>
        <v>0</v>
      </c>
      <c r="V22" s="5">
        <f t="shared" si="13"/>
        <v>0</v>
      </c>
      <c r="W22" s="5">
        <f t="shared" si="14"/>
        <v>0</v>
      </c>
    </row>
    <row r="23" spans="1:23" s="6" customFormat="1" ht="18.75" customHeight="1" x14ac:dyDescent="0.3">
      <c r="A23" s="25"/>
      <c r="B23" s="48"/>
      <c r="C23" s="26"/>
      <c r="D23" s="26"/>
      <c r="E23" s="26"/>
      <c r="F23" s="27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8"/>
      <c r="S23" s="28"/>
    </row>
    <row r="24" spans="1:23" s="6" customFormat="1" ht="36.75" customHeight="1" x14ac:dyDescent="0.3">
      <c r="A24" s="24"/>
      <c r="B24" s="72" t="s">
        <v>26</v>
      </c>
      <c r="C24" s="72"/>
      <c r="D24" s="72"/>
      <c r="E24" s="72"/>
      <c r="F24" s="72"/>
      <c r="G24" s="72"/>
      <c r="H24" s="72"/>
      <c r="I24" s="72"/>
      <c r="J24" s="73"/>
      <c r="K24" s="73"/>
      <c r="L24" s="73"/>
      <c r="M24" s="73"/>
      <c r="N24" s="73"/>
      <c r="O24" s="73"/>
      <c r="P24" s="73"/>
      <c r="Q24" s="73"/>
      <c r="R24" s="73"/>
      <c r="S24" s="73"/>
    </row>
    <row r="25" spans="1:23" s="6" customFormat="1" ht="28.5" customHeight="1" x14ac:dyDescent="0.25">
      <c r="A25" s="7"/>
      <c r="B25" s="76" t="s">
        <v>27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7"/>
    </row>
    <row r="26" spans="1:23" s="6" customFormat="1" ht="4.5" customHeight="1" x14ac:dyDescent="0.3">
      <c r="A26" s="7"/>
      <c r="B26" s="17"/>
      <c r="C26" s="17"/>
      <c r="D26" s="17"/>
      <c r="E26" s="17"/>
      <c r="F26" s="17"/>
      <c r="G26" s="17"/>
      <c r="H26" s="17"/>
      <c r="I26" s="17"/>
      <c r="J26" s="17"/>
      <c r="K26" s="17" t="s">
        <v>13</v>
      </c>
      <c r="L26" s="17"/>
      <c r="M26" s="10"/>
      <c r="N26" s="10"/>
      <c r="O26" s="8"/>
      <c r="P26" s="8"/>
      <c r="Q26" s="8"/>
      <c r="R26" s="9"/>
      <c r="S26" s="9"/>
    </row>
    <row r="27" spans="1:23" s="6" customFormat="1" ht="9" customHeight="1" x14ac:dyDescent="0.3">
      <c r="A27" s="7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10"/>
      <c r="N27" s="10"/>
      <c r="O27" s="8"/>
      <c r="P27" s="8"/>
      <c r="Q27" s="8"/>
      <c r="R27" s="9"/>
      <c r="S27" s="9"/>
    </row>
    <row r="28" spans="1:23" s="6" customFormat="1" ht="12" hidden="1" customHeight="1" x14ac:dyDescent="0.3">
      <c r="A28" s="7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10"/>
      <c r="N28" s="10"/>
      <c r="O28" s="8"/>
      <c r="P28" s="8"/>
      <c r="Q28" s="8"/>
      <c r="R28" s="9"/>
      <c r="S28" s="9"/>
    </row>
    <row r="29" spans="1:23" s="6" customFormat="1" ht="17.25" customHeight="1" x14ac:dyDescent="0.3">
      <c r="A29" s="7"/>
      <c r="B29" s="71" t="s">
        <v>38</v>
      </c>
      <c r="C29" s="71"/>
      <c r="D29" s="71"/>
      <c r="E29" s="71"/>
      <c r="F29" s="71"/>
      <c r="G29" s="71"/>
      <c r="H29" s="71"/>
      <c r="I29" s="11"/>
      <c r="J29" s="11"/>
      <c r="K29" s="12"/>
      <c r="L29" s="12"/>
      <c r="M29" s="40"/>
      <c r="N29" s="40"/>
      <c r="O29" s="40"/>
      <c r="P29" s="40"/>
      <c r="Q29" s="13" t="s">
        <v>39</v>
      </c>
      <c r="R29" s="9"/>
      <c r="S29" s="9"/>
    </row>
    <row r="30" spans="1:23" s="6" customFormat="1" ht="16.5" customHeight="1" x14ac:dyDescent="0.3">
      <c r="A30" s="7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13"/>
      <c r="N30" s="13"/>
      <c r="O30" s="8"/>
      <c r="P30" s="8"/>
      <c r="Q30" s="8"/>
      <c r="R30" s="9"/>
      <c r="S30" s="9"/>
    </row>
    <row r="31" spans="1:23" s="6" customFormat="1" ht="2.25" customHeight="1" x14ac:dyDescent="0.3">
      <c r="A31" s="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3"/>
      <c r="N31" s="13"/>
      <c r="O31" s="8"/>
      <c r="P31" s="8"/>
      <c r="Q31" s="8"/>
      <c r="R31" s="9"/>
      <c r="S31" s="9"/>
    </row>
    <row r="32" spans="1:23" s="6" customFormat="1" ht="36" customHeight="1" x14ac:dyDescent="0.3">
      <c r="A32" s="7"/>
      <c r="B32" s="68" t="s">
        <v>7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13"/>
      <c r="N32" s="13"/>
      <c r="O32" s="8"/>
      <c r="P32" s="8"/>
      <c r="Q32" s="8"/>
      <c r="R32" s="9"/>
      <c r="S32" s="9"/>
    </row>
    <row r="33" spans="1:19" s="6" customFormat="1" ht="6.75" hidden="1" customHeight="1" x14ac:dyDescent="0.3">
      <c r="A33" s="7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13"/>
      <c r="N33" s="13"/>
      <c r="O33" s="8"/>
      <c r="P33" s="8"/>
      <c r="Q33" s="8"/>
      <c r="R33" s="9"/>
      <c r="S33" s="9"/>
    </row>
    <row r="34" spans="1:19" s="6" customFormat="1" ht="54" customHeight="1" x14ac:dyDescent="0.3">
      <c r="A34" s="7"/>
      <c r="B34" s="70" t="s">
        <v>12</v>
      </c>
      <c r="C34" s="70"/>
      <c r="D34" s="70"/>
      <c r="E34" s="70"/>
      <c r="F34" s="70"/>
      <c r="G34" s="70"/>
      <c r="H34" s="70"/>
      <c r="I34" s="70"/>
      <c r="J34" s="70"/>
      <c r="K34" s="70"/>
      <c r="L34" s="12"/>
      <c r="M34" s="36"/>
      <c r="N34" s="36"/>
      <c r="O34" s="36"/>
      <c r="P34" s="36"/>
      <c r="Q34" s="13" t="s">
        <v>16</v>
      </c>
      <c r="R34" s="9"/>
      <c r="S34" s="9"/>
    </row>
    <row r="35" spans="1:19" s="6" customFormat="1" ht="18" customHeight="1" x14ac:dyDescent="0.3">
      <c r="A35" s="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12"/>
      <c r="M35" s="36"/>
      <c r="N35" s="36"/>
      <c r="O35" s="36"/>
      <c r="P35" s="36"/>
      <c r="Q35" s="13"/>
      <c r="R35" s="9"/>
      <c r="S35" s="9"/>
    </row>
    <row r="36" spans="1:19" s="6" customFormat="1" ht="39" customHeight="1" x14ac:dyDescent="0.3">
      <c r="A36" s="7"/>
      <c r="B36" s="70" t="s">
        <v>52</v>
      </c>
      <c r="C36" s="70"/>
      <c r="D36" s="70"/>
      <c r="E36" s="70"/>
      <c r="F36" s="70"/>
      <c r="G36" s="70"/>
      <c r="H36" s="70"/>
      <c r="I36" s="14"/>
      <c r="J36" s="15"/>
      <c r="K36" s="12"/>
      <c r="L36" s="12"/>
      <c r="M36" s="36"/>
      <c r="N36" s="36"/>
      <c r="O36" s="36"/>
      <c r="P36" s="36"/>
      <c r="Q36" s="13" t="s">
        <v>53</v>
      </c>
      <c r="R36" s="9"/>
      <c r="S36" s="9"/>
    </row>
    <row r="37" spans="1:19" ht="15" customHeight="1" x14ac:dyDescent="0.25"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</row>
    <row r="38" spans="1:19" ht="15" customHeight="1" x14ac:dyDescent="0.25"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1:19" ht="13.5" customHeight="1" x14ac:dyDescent="0.25"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</row>
    <row r="40" spans="1:19" ht="15" customHeight="1" x14ac:dyDescent="0.25">
      <c r="B40" s="21" t="s">
        <v>11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1:19" ht="15" customHeight="1" x14ac:dyDescent="0.25">
      <c r="B41" s="23" t="s">
        <v>66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</row>
  </sheetData>
  <mergeCells count="32">
    <mergeCell ref="E11:H11"/>
    <mergeCell ref="I11:I12"/>
    <mergeCell ref="J11:M11"/>
    <mergeCell ref="B29:H29"/>
    <mergeCell ref="B24:S24"/>
    <mergeCell ref="D17:R17"/>
    <mergeCell ref="B25:S25"/>
    <mergeCell ref="C13:C16"/>
    <mergeCell ref="C19:C22"/>
    <mergeCell ref="C41:M41"/>
    <mergeCell ref="C37:M37"/>
    <mergeCell ref="B33:L33"/>
    <mergeCell ref="B30:L30"/>
    <mergeCell ref="B36:H36"/>
    <mergeCell ref="B34:K34"/>
    <mergeCell ref="B32:L32"/>
    <mergeCell ref="R1:S1"/>
    <mergeCell ref="S9:S12"/>
    <mergeCell ref="N11:N12"/>
    <mergeCell ref="O11:R11"/>
    <mergeCell ref="A5:S5"/>
    <mergeCell ref="A4:S4"/>
    <mergeCell ref="A6:S6"/>
    <mergeCell ref="A7:S7"/>
    <mergeCell ref="A9:A12"/>
    <mergeCell ref="C9:C12"/>
    <mergeCell ref="D9:R9"/>
    <mergeCell ref="D10:H10"/>
    <mergeCell ref="I10:M10"/>
    <mergeCell ref="B9:B12"/>
    <mergeCell ref="N10:R10"/>
    <mergeCell ref="D11:D12"/>
  </mergeCells>
  <printOptions horizontalCentered="1"/>
  <pageMargins left="0" right="0" top="0.78740157480314965" bottom="0.39370078740157483" header="0.31496062992125984" footer="0.31496062992125984"/>
  <pageSetup paperSize="9" scale="58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2022-04-21T14:36:13Z</cp:lastPrinted>
  <dcterms:created xsi:type="dcterms:W3CDTF">2014-04-10T11:59:16Z</dcterms:created>
  <dcterms:modified xsi:type="dcterms:W3CDTF">2022-04-21T14:36:33Z</dcterms:modified>
</cp:coreProperties>
</file>