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740" windowWidth="16275" windowHeight="52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22" i="1" l="1"/>
  <c r="P20" i="1" l="1"/>
  <c r="Q20" i="1"/>
  <c r="R20" i="1"/>
  <c r="P21" i="1"/>
  <c r="Q21" i="1"/>
  <c r="R21" i="1"/>
  <c r="P22" i="1"/>
  <c r="Q22" i="1"/>
  <c r="R22" i="1"/>
  <c r="P23" i="1"/>
  <c r="Q23" i="1"/>
  <c r="R23" i="1"/>
  <c r="R19" i="1"/>
  <c r="Q19" i="1"/>
  <c r="P19" i="1"/>
  <c r="P16" i="1"/>
  <c r="Q16" i="1"/>
  <c r="R16" i="1"/>
  <c r="P17" i="1"/>
  <c r="Q17" i="1"/>
  <c r="R17" i="1"/>
  <c r="P15" i="1" l="1"/>
  <c r="Q15" i="1"/>
  <c r="R15" i="1"/>
  <c r="D22" i="1" l="1"/>
  <c r="D23" i="1"/>
  <c r="I23" i="1"/>
  <c r="O23" i="1" l="1"/>
  <c r="O22" i="1"/>
  <c r="I20" i="1"/>
  <c r="D20" i="1"/>
  <c r="F14" i="1"/>
  <c r="G14" i="1"/>
  <c r="H14" i="1"/>
  <c r="E14" i="1"/>
  <c r="D17" i="1"/>
  <c r="I17" i="1"/>
  <c r="O20" i="1" l="1"/>
  <c r="O17" i="1"/>
  <c r="D15" i="1"/>
  <c r="I21" i="1" l="1"/>
  <c r="I19" i="1"/>
  <c r="D21" i="1"/>
  <c r="D19" i="1"/>
  <c r="O19" i="1" l="1"/>
  <c r="O21" i="1"/>
  <c r="D14" i="1"/>
  <c r="I15" i="1" l="1"/>
  <c r="O15" i="1" s="1"/>
  <c r="K14" i="1" l="1"/>
  <c r="Q14" i="1" s="1"/>
  <c r="J14" i="1" l="1"/>
  <c r="P14" i="1" s="1"/>
  <c r="L14" i="1"/>
  <c r="R14" i="1" s="1"/>
  <c r="I16" i="1"/>
  <c r="I14" i="1" l="1"/>
  <c r="O14" i="1" s="1"/>
  <c r="D16" i="1"/>
  <c r="O16" i="1" s="1"/>
</calcChain>
</file>

<file path=xl/sharedStrings.xml><?xml version="1.0" encoding="utf-8"?>
<sst xmlns="http://schemas.openxmlformats.org/spreadsheetml/2006/main" count="70" uniqueCount="64">
  <si>
    <t>№ п/п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</si>
  <si>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</si>
  <si>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</si>
  <si>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</si>
  <si>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</si>
  <si>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</si>
  <si>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</si>
  <si>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</si>
  <si>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Итого по Программе по ГРБС Управление культуры города Ростова-на-Дону</t>
  </si>
  <si>
    <t>Оперативный отчет о реализации муниципальной программы</t>
  </si>
  <si>
    <t>Виктор Геннадьевич Кузнецов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</si>
  <si>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</si>
  <si>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</si>
  <si>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</si>
  <si>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</si>
  <si>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ФБ</t>
  </si>
  <si>
    <t>ОБ</t>
  </si>
  <si>
    <t>МБ</t>
  </si>
  <si>
    <t>Расходы на поддержку творческой деятельности и техническое оснащение детских и кукольных театров города Ростова-на-Дону</t>
  </si>
  <si>
    <t>1.3.</t>
  </si>
  <si>
    <t xml:space="preserve">Проведение работ по восстановлению братских захоронений, расположенных на территории города Ростова-на-Дону в рамках реализации федеральной целевой программы «Увековечение памяти погибших при защите Отечества на 2019-2024 </t>
  </si>
  <si>
    <t>1.</t>
  </si>
  <si>
    <t>1.1.</t>
  </si>
  <si>
    <t>1.2.</t>
  </si>
  <si>
    <t>Итого по Программе по ГРБС  Департамент ЖКХ и энергетики города Ростова-на-Дону</t>
  </si>
  <si>
    <t xml:space="preserve"> Комплектование книжных фондов библиотек муниципальных образований</t>
  </si>
  <si>
    <t>Приобретение и модернизация оборудования в рамках реализации регионального проекта «Культурная среда»  по национальному проекту «Культура»</t>
  </si>
  <si>
    <t>Капитальный ремонт основных средств  МБУ ДО ДШИ «ОКО им. К. Назаретова» в рамках реализации регионального проекта «Культурная среда» по национальному проекту «Культура»</t>
  </si>
  <si>
    <t>(863) 240-23-99</t>
  </si>
  <si>
    <t>Освоение ФБ - 73,1%</t>
  </si>
  <si>
    <t xml:space="preserve">Освоение ФБ - 94,9% . </t>
  </si>
  <si>
    <t>Постановление Администрации  города Ростова-на-Дону № 1368                   от 28.12.2018 г.</t>
  </si>
  <si>
    <t>Объем бюджетных ассигнований</t>
  </si>
  <si>
    <t>Причины низкого освоения средств                         (с разбивкой по источникам бюджетов)</t>
  </si>
  <si>
    <r>
      <t xml:space="preserve">Предусмотрено сводной бюджетной росписью на отчетную дату </t>
    </r>
    <r>
      <rPr>
        <sz val="12"/>
        <color theme="1"/>
        <rFont val="Calibri"/>
        <family val="2"/>
        <charset val="204"/>
      </rPr>
      <t>&lt;2&gt;</t>
    </r>
    <r>
      <rPr>
        <sz val="12"/>
        <color theme="1"/>
        <rFont val="Times New Roman"/>
        <family val="1"/>
        <charset val="204"/>
      </rPr>
      <t xml:space="preserve"> </t>
    </r>
  </si>
  <si>
    <t xml:space="preserve"> Исполнено в в отчетном году (кассовые расходы) на отчетную дату</t>
  </si>
  <si>
    <t xml:space="preserve">% освоения в 2022 году (по бюджетам) </t>
  </si>
  <si>
    <t xml:space="preserve">Муниципальная программа «Сохранение и развитие культуры  и искусства города Ростова-на-Дону» 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</si>
  <si>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</si>
  <si>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</si>
  <si>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</si>
  <si>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 xml:space="preserve">по состоянию на 01.10.2022 года </t>
  </si>
  <si>
    <t xml:space="preserve">Наименование муниципальной программы, мероприятия, объекта &lt;1&gt; 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</si>
  <si>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</si>
  <si>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Я.М. Пилявская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</si>
  <si>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</si>
  <si>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>О.С. Марченко</t>
  </si>
  <si>
    <t>Освоение ФБ - 75,8% .</t>
  </si>
  <si>
    <t>Освоение ФБ - 0%. Заключен муниципальный контракт  от 19.08.2022 г. с индивидуальным предпринимателем Алиевым Романом Федоровичем. Начало работ 19.08.2022, срок окончания работ 12.10.2022. Планируется освоение федеральных средств в IV квартале 2022 года.</t>
  </si>
  <si>
    <t xml:space="preserve">И.о. начальника отдела финансов отраслей городского хозяйства                                                                                                                     </t>
  </si>
  <si>
    <t xml:space="preserve">Освоение  ФБ-0%, ОБ-0%, МБ - 0%. (причины указываются в разбивке по каждому мероприятию ниже) </t>
  </si>
  <si>
    <t>А.В. Довгаль</t>
  </si>
  <si>
    <t>Объемы финансирования по каждому мероприятию, на которые выделены средства федерального бюджета</t>
  </si>
  <si>
    <t>2.</t>
  </si>
  <si>
    <t>2.1.</t>
  </si>
  <si>
    <t>2.2.</t>
  </si>
  <si>
    <t>2.3.</t>
  </si>
  <si>
    <t>2.4.</t>
  </si>
  <si>
    <t>2.5.</t>
  </si>
  <si>
    <t xml:space="preserve">Освоение ФБ - 0% . Заключено соглашение о предоставлении субсидии от 11.05.2022 № 60701000-1-2020-020. В ходе согласования эскизного проекта в структурных подразделениях Администрации города Ростова-на-Дону, военных и патриотических организациях поступили замечания, требующие корректировки. Планируемая дата разработки и согласования эскизного проекта - 17.10.2022. Определение потребности бюджетных средств на приобретение и установку
мемориальных плит возможно после разработки и согласования эскизного проекта. Проведение аукциона на закупку мемориальных плит и аукциона на выполнение работ по нанесению имен погибших планируется проводить одновременно.Планируется освоение федеральных средств в IV квартале 2022 года.
</t>
  </si>
  <si>
    <t xml:space="preserve">Процент освоения средств всего - 74,5%, в том числе: ФБ - 72,5% (причины указываются в разбивке по каждому мероприятию ниже);  ОБ - 76,1% ; МБ -74,4%.                                                         </t>
  </si>
  <si>
    <t>Принимаемые меры по обеспечению полного освоения средств федерального бюджета в 2022 году (заполняется в случае низкого освоения федеральных средств                               менее 70%)&lt;3&gt;</t>
  </si>
  <si>
    <t>Освоение  МБ - 0%. В соответствии с требованиями приказа Минстроя России от 10.06.2020 № 313/пр МКУ «УКС» неоднократно направляло прект технического задания на согласование с ГАУ, до настоящего времени согласование не получено, в связи с чем не представляется возможным направить сметную документацию в ГУБ Ростовоблстройзаказчик на проверку ДСС Пир. Планируется освоение средств в IV квартале 2022 года.</t>
  </si>
  <si>
    <t>Итого по Программе по ГРБС  Департамент координации строительства и перспективного развития города Ростова-на-Дону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</si>
</sst>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7" fillId="0" borderId="1" xfId="0" applyFont="1" applyFill="1" applyBorder="1" applyAlignment="1">
      <alignment horizontal="center" vertical="top" wrapText="1"/>
    </xf>
    <xf numFmtId="165" fontId="16" fillId="0" borderId="1" xfId="0" applyNumberFormat="1" applyFont="1" applyFill="1" applyBorder="1" applyAlignment="1">
      <alignment horizontal="center" vertical="center" textRotation="90"/>
    </xf>
    <xf numFmtId="165" fontId="19" fillId="0" borderId="1" xfId="0" applyNumberFormat="1" applyFont="1" applyFill="1" applyBorder="1" applyAlignment="1">
      <alignment horizontal="center" vertical="center" textRotation="90"/>
    </xf>
    <xf numFmtId="1" fontId="1" fillId="0" borderId="0" xfId="0" applyNumberFormat="1" applyFont="1" applyFill="1"/>
    <xf numFmtId="164" fontId="1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top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1" fontId="15" fillId="0" borderId="1" xfId="0" applyNumberFormat="1" applyFont="1" applyFill="1" applyBorder="1" applyAlignment="1">
      <alignment horizontal="center" vertical="top" wrapText="1"/>
    </xf>
    <xf numFmtId="165" fontId="18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1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vertical="top" wrapText="1"/>
    </xf>
    <xf numFmtId="0" fontId="5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/>
    <xf numFmtId="1" fontId="9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top" wrapText="1"/>
    </xf>
    <xf numFmtId="164" fontId="9" fillId="0" borderId="0" xfId="0" applyNumberFormat="1" applyFont="1" applyFill="1" applyBorder="1"/>
    <xf numFmtId="0" fontId="12" fillId="0" borderId="0" xfId="0" applyFont="1" applyFill="1" applyBorder="1"/>
    <xf numFmtId="1" fontId="9" fillId="0" borderId="0" xfId="0" applyNumberFormat="1" applyFont="1" applyFill="1"/>
    <xf numFmtId="1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164" fontId="9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1" fontId="3" fillId="0" borderId="0" xfId="0" applyNumberFormat="1" applyFont="1" applyFill="1"/>
    <xf numFmtId="164" fontId="3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left" vertical="top" wrapText="1"/>
    </xf>
    <xf numFmtId="0" fontId="17" fillId="0" borderId="0" xfId="0" applyFont="1"/>
    <xf numFmtId="0" fontId="17" fillId="0" borderId="1" xfId="0" applyFont="1" applyFill="1" applyBorder="1" applyAlignment="1">
      <alignment horizontal="center" vertical="center" wrapText="1"/>
    </xf>
    <xf numFmtId="1" fontId="2" fillId="0" borderId="0" xfId="0" applyNumberFormat="1" applyFont="1" applyFill="1" applyAlignment="1"/>
    <xf numFmtId="1" fontId="2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3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top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wrapText="1"/>
    </xf>
    <xf numFmtId="0" fontId="0" fillId="0" borderId="0" xfId="0" applyAlignment="1"/>
    <xf numFmtId="0" fontId="17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/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A5" zoomScale="110" zoomScaleNormal="110" workbookViewId="0">
      <selection activeCell="Y13" sqref="Y13"/>
    </sheetView>
  </sheetViews>
  <sheetFormatPr defaultRowHeight="15" x14ac:dyDescent="0.25"/>
  <cols>
    <col min="1" max="1" width="7.140625" style="38" customWidth="1"/>
    <col min="2" max="2" width="30.7109375" style="38" customWidth="1"/>
    <col min="3" max="3" width="18.7109375" style="39" customWidth="1"/>
    <col min="4" max="4" width="7.85546875" style="39" customWidth="1"/>
    <col min="5" max="7" width="9.5703125" style="39" customWidth="1"/>
    <col min="8" max="8" width="12.140625" style="39" customWidth="1"/>
    <col min="9" max="9" width="7.85546875" style="39" customWidth="1"/>
    <col min="10" max="12" width="9.5703125" style="39" customWidth="1"/>
    <col min="13" max="13" width="12" style="39" customWidth="1"/>
    <col min="14" max="14" width="47.42578125" style="6" customWidth="1"/>
    <col min="15" max="22" width="0" style="6" hidden="1" customWidth="1"/>
    <col min="23" max="16384" width="9.140625" style="6"/>
  </cols>
  <sheetData>
    <row r="1" spans="1:18" ht="15.75" hidden="1" x14ac:dyDescent="0.25">
      <c r="A1" s="4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1" t="s">
        <v>5</v>
      </c>
      <c r="N1" s="51"/>
    </row>
    <row r="2" spans="1:18" ht="18.75" x14ac:dyDescent="0.2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7"/>
      <c r="N2" s="8" t="s">
        <v>13</v>
      </c>
    </row>
    <row r="3" spans="1:18" ht="15.75" x14ac:dyDescent="0.2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7"/>
      <c r="N3" s="7"/>
    </row>
    <row r="4" spans="1:18" ht="28.5" customHeight="1" x14ac:dyDescent="0.25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8" ht="21.75" customHeight="1" x14ac:dyDescent="0.25">
      <c r="A5" s="54" t="s">
        <v>14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9"/>
      <c r="P5" s="9"/>
    </row>
    <row r="6" spans="1:18" ht="19.5" customHeight="1" x14ac:dyDescent="0.25">
      <c r="A6" s="57" t="s">
        <v>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8" ht="24" customHeight="1" x14ac:dyDescent="0.3">
      <c r="A7" s="58" t="s">
        <v>41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8" ht="15" customHeight="1" x14ac:dyDescent="0.25">
      <c r="A8" s="4"/>
      <c r="B8" s="4"/>
      <c r="C8" s="10"/>
      <c r="D8" s="5"/>
      <c r="E8" s="10"/>
      <c r="F8" s="10"/>
      <c r="G8" s="10"/>
      <c r="H8" s="10"/>
      <c r="I8" s="10"/>
      <c r="J8" s="10"/>
      <c r="K8" s="10"/>
      <c r="L8" s="11"/>
      <c r="M8" s="12"/>
      <c r="N8" s="13" t="s">
        <v>4</v>
      </c>
    </row>
    <row r="9" spans="1:18" s="14" customFormat="1" ht="21" customHeight="1" x14ac:dyDescent="0.2">
      <c r="A9" s="59" t="s">
        <v>0</v>
      </c>
      <c r="B9" s="53" t="s">
        <v>42</v>
      </c>
      <c r="C9" s="53" t="s">
        <v>12</v>
      </c>
      <c r="D9" s="53" t="s">
        <v>32</v>
      </c>
      <c r="E9" s="60"/>
      <c r="F9" s="60"/>
      <c r="G9" s="60"/>
      <c r="H9" s="60"/>
      <c r="I9" s="60"/>
      <c r="J9" s="60"/>
      <c r="K9" s="60"/>
      <c r="L9" s="60"/>
      <c r="M9" s="60"/>
      <c r="N9" s="52" t="s">
        <v>33</v>
      </c>
    </row>
    <row r="10" spans="1:18" s="14" customFormat="1" ht="33.75" customHeight="1" x14ac:dyDescent="0.2">
      <c r="A10" s="59"/>
      <c r="B10" s="53"/>
      <c r="C10" s="53"/>
      <c r="D10" s="53" t="s">
        <v>34</v>
      </c>
      <c r="E10" s="53"/>
      <c r="F10" s="53"/>
      <c r="G10" s="53"/>
      <c r="H10" s="53"/>
      <c r="I10" s="53" t="s">
        <v>35</v>
      </c>
      <c r="J10" s="53"/>
      <c r="K10" s="53"/>
      <c r="L10" s="53"/>
      <c r="M10" s="53"/>
      <c r="N10" s="52"/>
    </row>
    <row r="11" spans="1:18" s="14" customFormat="1" ht="19.5" customHeight="1" x14ac:dyDescent="0.2">
      <c r="A11" s="59"/>
      <c r="B11" s="53"/>
      <c r="C11" s="53"/>
      <c r="D11" s="53" t="s">
        <v>1</v>
      </c>
      <c r="E11" s="53" t="s">
        <v>2</v>
      </c>
      <c r="F11" s="53"/>
      <c r="G11" s="53"/>
      <c r="H11" s="53"/>
      <c r="I11" s="53" t="s">
        <v>1</v>
      </c>
      <c r="J11" s="53" t="s">
        <v>2</v>
      </c>
      <c r="K11" s="53"/>
      <c r="L11" s="53"/>
      <c r="M11" s="53"/>
      <c r="N11" s="52"/>
    </row>
    <row r="12" spans="1:18" s="14" customFormat="1" ht="30.75" customHeight="1" x14ac:dyDescent="0.2">
      <c r="A12" s="59"/>
      <c r="B12" s="53"/>
      <c r="C12" s="53"/>
      <c r="D12" s="53"/>
      <c r="E12" s="42" t="s">
        <v>15</v>
      </c>
      <c r="F12" s="42" t="s">
        <v>16</v>
      </c>
      <c r="G12" s="42" t="s">
        <v>17</v>
      </c>
      <c r="H12" s="42" t="s">
        <v>3</v>
      </c>
      <c r="I12" s="53"/>
      <c r="J12" s="42" t="s">
        <v>15</v>
      </c>
      <c r="K12" s="42" t="s">
        <v>16</v>
      </c>
      <c r="L12" s="42" t="s">
        <v>17</v>
      </c>
      <c r="M12" s="42" t="s">
        <v>3</v>
      </c>
      <c r="N12" s="52"/>
    </row>
    <row r="13" spans="1:18" s="14" customFormat="1" ht="21.75" customHeight="1" x14ac:dyDescent="0.25">
      <c r="A13" s="68" t="s">
        <v>36</v>
      </c>
      <c r="B13" s="69"/>
      <c r="C13" s="69"/>
      <c r="D13" s="69"/>
      <c r="E13" s="69"/>
      <c r="F13" s="69"/>
      <c r="G13" s="69"/>
      <c r="H13" s="70"/>
      <c r="I13" s="42"/>
      <c r="J13" s="42"/>
      <c r="K13" s="42"/>
      <c r="L13" s="42"/>
      <c r="M13" s="42"/>
      <c r="N13" s="43"/>
    </row>
    <row r="14" spans="1:18" s="17" customFormat="1" ht="69.75" customHeight="1" x14ac:dyDescent="0.2">
      <c r="A14" s="15" t="s">
        <v>21</v>
      </c>
      <c r="B14" s="44" t="s">
        <v>37</v>
      </c>
      <c r="C14" s="76" t="s">
        <v>11</v>
      </c>
      <c r="D14" s="2">
        <f>E14+F14+G14+H14</f>
        <v>1636009</v>
      </c>
      <c r="E14" s="2">
        <f>E15+E16+E17</f>
        <v>48488.5</v>
      </c>
      <c r="F14" s="2">
        <f t="shared" ref="F14:H14" si="0">F15+F16+F17</f>
        <v>78435</v>
      </c>
      <c r="G14" s="2">
        <f t="shared" si="0"/>
        <v>1509085.5</v>
      </c>
      <c r="H14" s="2">
        <f t="shared" si="0"/>
        <v>0</v>
      </c>
      <c r="I14" s="2">
        <f>J14+K14+L14+M14</f>
        <v>1215932.2</v>
      </c>
      <c r="J14" s="2">
        <f>J15+J16</f>
        <v>33680.699999999997</v>
      </c>
      <c r="K14" s="2">
        <f>K15+K16</f>
        <v>59357.7</v>
      </c>
      <c r="L14" s="2">
        <f>L15+L16</f>
        <v>1122893.8</v>
      </c>
      <c r="M14" s="2">
        <v>0</v>
      </c>
      <c r="N14" s="16"/>
      <c r="O14" s="17">
        <f>I14/D14*100</f>
        <v>74.32307523980613</v>
      </c>
      <c r="P14" s="17">
        <f>J14/E14*100</f>
        <v>69.461212452437167</v>
      </c>
      <c r="Q14" s="17">
        <f t="shared" ref="Q14:R14" si="1">K14/F14*100</f>
        <v>75.677567412507159</v>
      </c>
      <c r="R14" s="17">
        <f t="shared" si="1"/>
        <v>74.408892007775577</v>
      </c>
    </row>
    <row r="15" spans="1:18" s="20" customFormat="1" ht="71.25" customHeight="1" x14ac:dyDescent="0.25">
      <c r="A15" s="18" t="s">
        <v>22</v>
      </c>
      <c r="B15" s="19" t="s">
        <v>8</v>
      </c>
      <c r="C15" s="77"/>
      <c r="D15" s="3">
        <f>E15+F15+G15+H15</f>
        <v>1633190.0999999999</v>
      </c>
      <c r="E15" s="3">
        <v>46437.7</v>
      </c>
      <c r="F15" s="3">
        <v>78015</v>
      </c>
      <c r="G15" s="3">
        <v>1508737.4</v>
      </c>
      <c r="H15" s="3">
        <v>0</v>
      </c>
      <c r="I15" s="3">
        <f>J15+K15+L15+M15</f>
        <v>1215932.2</v>
      </c>
      <c r="J15" s="3">
        <v>33680.699999999997</v>
      </c>
      <c r="K15" s="3">
        <v>59357.7</v>
      </c>
      <c r="L15" s="3">
        <v>1122893.8</v>
      </c>
      <c r="M15" s="3">
        <v>0</v>
      </c>
      <c r="N15" s="16" t="s">
        <v>60</v>
      </c>
      <c r="O15" s="17">
        <f>I15/D15*100</f>
        <v>74.451357499656652</v>
      </c>
      <c r="P15" s="17">
        <f>J15/E15*100</f>
        <v>72.528785878714913</v>
      </c>
      <c r="Q15" s="17">
        <f t="shared" ref="Q15" si="2">K15/F15*100</f>
        <v>76.084983656989039</v>
      </c>
      <c r="R15" s="17">
        <f t="shared" ref="R15" si="3">L15/G15*100</f>
        <v>74.426059829894868</v>
      </c>
    </row>
    <row r="16" spans="1:18" s="20" customFormat="1" ht="120" customHeight="1" x14ac:dyDescent="0.25">
      <c r="A16" s="18" t="s">
        <v>23</v>
      </c>
      <c r="B16" s="19" t="s">
        <v>63</v>
      </c>
      <c r="C16" s="77"/>
      <c r="D16" s="3">
        <f>E16+F16+G16+H16</f>
        <v>120</v>
      </c>
      <c r="E16" s="3">
        <v>0</v>
      </c>
      <c r="F16" s="3">
        <v>0</v>
      </c>
      <c r="G16" s="3">
        <v>120</v>
      </c>
      <c r="H16" s="3">
        <v>0</v>
      </c>
      <c r="I16" s="3">
        <f>J16+K16+L16+M16</f>
        <v>0</v>
      </c>
      <c r="J16" s="3">
        <v>0</v>
      </c>
      <c r="K16" s="3">
        <v>0</v>
      </c>
      <c r="L16" s="3">
        <v>0</v>
      </c>
      <c r="M16" s="3">
        <v>0</v>
      </c>
      <c r="N16" s="1" t="s">
        <v>62</v>
      </c>
      <c r="O16" s="17">
        <f t="shared" ref="O16:O17" si="4">I16/D16*100</f>
        <v>0</v>
      </c>
      <c r="P16" s="17" t="e">
        <f t="shared" ref="P16:P17" si="5">J16/E16*100</f>
        <v>#DIV/0!</v>
      </c>
      <c r="Q16" s="17" t="e">
        <f t="shared" ref="Q16:Q17" si="6">K16/F16*100</f>
        <v>#DIV/0!</v>
      </c>
      <c r="R16" s="17">
        <f t="shared" ref="R16:R17" si="7">L16/G16*100</f>
        <v>0</v>
      </c>
    </row>
    <row r="17" spans="1:18" s="20" customFormat="1" ht="64.5" customHeight="1" x14ac:dyDescent="0.25">
      <c r="A17" s="18" t="s">
        <v>19</v>
      </c>
      <c r="B17" s="19" t="s">
        <v>24</v>
      </c>
      <c r="C17" s="77"/>
      <c r="D17" s="3">
        <f>E17+F17+G17+H17</f>
        <v>2698.9</v>
      </c>
      <c r="E17" s="3">
        <v>2050.8000000000002</v>
      </c>
      <c r="F17" s="3">
        <v>420</v>
      </c>
      <c r="G17" s="3">
        <v>228.1</v>
      </c>
      <c r="H17" s="3">
        <v>0</v>
      </c>
      <c r="I17" s="3">
        <f>J17+K17+L17+M17</f>
        <v>0</v>
      </c>
      <c r="J17" s="3">
        <v>0</v>
      </c>
      <c r="K17" s="3">
        <v>0</v>
      </c>
      <c r="L17" s="3">
        <v>0</v>
      </c>
      <c r="M17" s="3">
        <v>0</v>
      </c>
      <c r="N17" s="1" t="s">
        <v>50</v>
      </c>
      <c r="O17" s="17">
        <f t="shared" si="4"/>
        <v>0</v>
      </c>
      <c r="P17" s="17">
        <f t="shared" si="5"/>
        <v>0</v>
      </c>
      <c r="Q17" s="17">
        <f t="shared" si="6"/>
        <v>0</v>
      </c>
      <c r="R17" s="17">
        <f t="shared" si="7"/>
        <v>0</v>
      </c>
    </row>
    <row r="18" spans="1:18" s="20" customFormat="1" ht="54" customHeight="1" x14ac:dyDescent="0.3">
      <c r="A18" s="21" t="s">
        <v>53</v>
      </c>
      <c r="B18" s="22"/>
      <c r="C18" s="78"/>
      <c r="D18" s="65" t="s">
        <v>52</v>
      </c>
      <c r="E18" s="66"/>
      <c r="F18" s="66"/>
      <c r="G18" s="66"/>
      <c r="H18" s="66"/>
      <c r="I18" s="66"/>
      <c r="J18" s="66"/>
      <c r="K18" s="66"/>
      <c r="L18" s="66"/>
      <c r="M18" s="67"/>
      <c r="N18" s="1" t="s">
        <v>61</v>
      </c>
    </row>
    <row r="19" spans="1:18" s="20" customFormat="1" ht="78.75" customHeight="1" x14ac:dyDescent="0.25">
      <c r="A19" s="18" t="s">
        <v>54</v>
      </c>
      <c r="B19" s="19" t="s">
        <v>18</v>
      </c>
      <c r="C19" s="78"/>
      <c r="D19" s="3">
        <f>E19+F19+G19+H19</f>
        <v>5738.5</v>
      </c>
      <c r="E19" s="3">
        <v>4360.2</v>
      </c>
      <c r="F19" s="3">
        <v>893.1</v>
      </c>
      <c r="G19" s="3">
        <v>485.2</v>
      </c>
      <c r="H19" s="3">
        <v>0</v>
      </c>
      <c r="I19" s="3">
        <f>J19+K19+L19+M19</f>
        <v>4194.3</v>
      </c>
      <c r="J19" s="3">
        <v>3186.9</v>
      </c>
      <c r="K19" s="3">
        <v>652.79999999999995</v>
      </c>
      <c r="L19" s="3">
        <v>354.6</v>
      </c>
      <c r="M19" s="3">
        <v>0</v>
      </c>
      <c r="N19" s="46" t="s">
        <v>29</v>
      </c>
      <c r="O19" s="17">
        <f>I19/D19*100</f>
        <v>73.09052888385466</v>
      </c>
      <c r="P19" s="17">
        <f>J19/E19*100</f>
        <v>73.090683913581955</v>
      </c>
      <c r="Q19" s="17">
        <f t="shared" ref="Q19" si="8">K19/F19*100</f>
        <v>73.093718508565658</v>
      </c>
      <c r="R19" s="17">
        <f t="shared" ref="R19" si="9">L19/G19*100</f>
        <v>73.083264633140971</v>
      </c>
    </row>
    <row r="20" spans="1:18" s="20" customFormat="1" ht="51.75" customHeight="1" x14ac:dyDescent="0.25">
      <c r="A20" s="18" t="s">
        <v>55</v>
      </c>
      <c r="B20" s="19" t="s">
        <v>25</v>
      </c>
      <c r="C20" s="79"/>
      <c r="D20" s="3">
        <f>E20+F20+G20+H20</f>
        <v>17124.900000000001</v>
      </c>
      <c r="E20" s="3">
        <v>4286.8999999999996</v>
      </c>
      <c r="F20" s="3">
        <v>8319</v>
      </c>
      <c r="G20" s="3">
        <v>4519</v>
      </c>
      <c r="H20" s="3">
        <v>0</v>
      </c>
      <c r="I20" s="3">
        <f>J20+K20+L20+M20</f>
        <v>16837.899999999998</v>
      </c>
      <c r="J20" s="3">
        <v>4068.4</v>
      </c>
      <c r="K20" s="3">
        <v>8274.7999999999993</v>
      </c>
      <c r="L20" s="3">
        <v>4494.7</v>
      </c>
      <c r="M20" s="3">
        <v>0</v>
      </c>
      <c r="N20" s="46" t="s">
        <v>30</v>
      </c>
      <c r="O20" s="17">
        <f t="shared" ref="O20:O23" si="10">I20/D20*100</f>
        <v>98.324077804833877</v>
      </c>
      <c r="P20" s="17">
        <f t="shared" ref="P20:P23" si="11">J20/E20*100</f>
        <v>94.903076815414408</v>
      </c>
      <c r="Q20" s="17">
        <f t="shared" ref="Q20:Q23" si="12">K20/F20*100</f>
        <v>99.468686140161068</v>
      </c>
      <c r="R20" s="17">
        <f t="shared" ref="R20:R23" si="13">L20/G20*100</f>
        <v>99.462270413808369</v>
      </c>
    </row>
    <row r="21" spans="1:18" s="20" customFormat="1" ht="208.5" customHeight="1" x14ac:dyDescent="0.25">
      <c r="A21" s="18" t="s">
        <v>56</v>
      </c>
      <c r="B21" s="19" t="s">
        <v>20</v>
      </c>
      <c r="C21" s="73" t="s">
        <v>31</v>
      </c>
      <c r="D21" s="3">
        <f>E21+F21+G21+H21</f>
        <v>2698.9</v>
      </c>
      <c r="E21" s="3">
        <v>2050.8000000000002</v>
      </c>
      <c r="F21" s="3">
        <v>420</v>
      </c>
      <c r="G21" s="3">
        <v>228.1</v>
      </c>
      <c r="H21" s="3">
        <v>0</v>
      </c>
      <c r="I21" s="3">
        <f>J21+K21+L21+M21</f>
        <v>0</v>
      </c>
      <c r="J21" s="3">
        <v>0</v>
      </c>
      <c r="K21" s="3">
        <v>0</v>
      </c>
      <c r="L21" s="3">
        <v>0</v>
      </c>
      <c r="M21" s="3">
        <v>0</v>
      </c>
      <c r="N21" s="1" t="s">
        <v>59</v>
      </c>
      <c r="O21" s="17">
        <f t="shared" si="10"/>
        <v>0</v>
      </c>
      <c r="P21" s="17">
        <f t="shared" si="11"/>
        <v>0</v>
      </c>
      <c r="Q21" s="17">
        <f t="shared" si="12"/>
        <v>0</v>
      </c>
      <c r="R21" s="17">
        <f t="shared" si="13"/>
        <v>0</v>
      </c>
    </row>
    <row r="22" spans="1:18" s="20" customFormat="1" ht="111.75" customHeight="1" x14ac:dyDescent="0.25">
      <c r="A22" s="18" t="s">
        <v>57</v>
      </c>
      <c r="B22" s="19" t="s">
        <v>26</v>
      </c>
      <c r="C22" s="74"/>
      <c r="D22" s="3">
        <f t="shared" ref="D22:D23" si="14">E22+F22+G22+H22</f>
        <v>45880.5</v>
      </c>
      <c r="E22" s="3">
        <v>34861.5</v>
      </c>
      <c r="F22" s="3">
        <v>7140.3</v>
      </c>
      <c r="G22" s="3">
        <v>3878.7</v>
      </c>
      <c r="H22" s="3">
        <v>0</v>
      </c>
      <c r="I22" s="3">
        <f t="shared" ref="I22:I23" si="15">J22+K22+L22+M22</f>
        <v>34778.1</v>
      </c>
      <c r="J22" s="3">
        <v>26425.4</v>
      </c>
      <c r="K22" s="3">
        <v>5412.5</v>
      </c>
      <c r="L22" s="3">
        <v>2940.2</v>
      </c>
      <c r="M22" s="3">
        <v>0</v>
      </c>
      <c r="N22" s="46" t="s">
        <v>47</v>
      </c>
      <c r="O22" s="17">
        <f t="shared" si="10"/>
        <v>75.801484290711741</v>
      </c>
      <c r="P22" s="17">
        <f t="shared" si="11"/>
        <v>75.801098633162667</v>
      </c>
      <c r="Q22" s="17">
        <f t="shared" si="12"/>
        <v>75.802137165105108</v>
      </c>
      <c r="R22" s="17">
        <f t="shared" si="13"/>
        <v>75.803748678681004</v>
      </c>
    </row>
    <row r="23" spans="1:18" s="20" customFormat="1" ht="113.25" customHeight="1" x14ac:dyDescent="0.25">
      <c r="A23" s="18" t="s">
        <v>58</v>
      </c>
      <c r="B23" s="19" t="s">
        <v>27</v>
      </c>
      <c r="C23" s="75"/>
      <c r="D23" s="3">
        <f t="shared" si="14"/>
        <v>3855.1</v>
      </c>
      <c r="E23" s="3">
        <v>2929.1</v>
      </c>
      <c r="F23" s="3">
        <v>600</v>
      </c>
      <c r="G23" s="3">
        <v>326</v>
      </c>
      <c r="H23" s="3">
        <v>0</v>
      </c>
      <c r="I23" s="3">
        <f t="shared" si="15"/>
        <v>0</v>
      </c>
      <c r="J23" s="3">
        <v>0</v>
      </c>
      <c r="K23" s="3">
        <v>0</v>
      </c>
      <c r="L23" s="3">
        <v>0</v>
      </c>
      <c r="M23" s="3">
        <v>0</v>
      </c>
      <c r="N23" s="1" t="s">
        <v>48</v>
      </c>
      <c r="O23" s="17">
        <f t="shared" si="10"/>
        <v>0</v>
      </c>
      <c r="P23" s="17">
        <f t="shared" si="11"/>
        <v>0</v>
      </c>
      <c r="Q23" s="17">
        <f t="shared" si="12"/>
        <v>0</v>
      </c>
      <c r="R23" s="17">
        <f t="shared" si="13"/>
        <v>0</v>
      </c>
    </row>
    <row r="24" spans="1:18" s="20" customFormat="1" ht="18.75" customHeight="1" x14ac:dyDescent="0.3">
      <c r="A24" s="23"/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/>
      <c r="N24" s="26"/>
    </row>
    <row r="25" spans="1:18" s="20" customFormat="1" ht="36.75" customHeight="1" x14ac:dyDescent="0.3">
      <c r="A25" s="27"/>
      <c r="B25" s="45" t="s">
        <v>38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8" s="20" customFormat="1" ht="20.25" customHeight="1" x14ac:dyDescent="0.25">
      <c r="A26" s="28"/>
      <c r="B26" s="45" t="s">
        <v>39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8" s="20" customFormat="1" ht="21" customHeight="1" x14ac:dyDescent="0.25">
      <c r="A27" s="28"/>
      <c r="B27" s="45" t="s">
        <v>40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8" s="20" customFormat="1" ht="12" customHeight="1" x14ac:dyDescent="0.3">
      <c r="A28" s="28"/>
      <c r="B28" s="29"/>
      <c r="C28" s="29"/>
      <c r="D28" s="29"/>
      <c r="E28" s="29"/>
      <c r="F28" s="29"/>
      <c r="G28" s="29"/>
      <c r="H28" s="30"/>
      <c r="I28" s="30"/>
      <c r="J28" s="31"/>
      <c r="K28" s="31"/>
      <c r="L28" s="31"/>
      <c r="M28" s="32"/>
      <c r="N28" s="32"/>
    </row>
    <row r="29" spans="1:18" s="20" customFormat="1" ht="12" customHeight="1" x14ac:dyDescent="0.3">
      <c r="A29" s="28"/>
      <c r="B29" s="41"/>
      <c r="C29" s="41"/>
      <c r="D29" s="41"/>
      <c r="E29" s="41"/>
      <c r="F29" s="41"/>
      <c r="G29" s="41"/>
      <c r="H29" s="30"/>
      <c r="I29" s="30"/>
      <c r="J29" s="31"/>
      <c r="K29" s="31"/>
      <c r="L29" s="31"/>
      <c r="M29" s="32"/>
      <c r="N29" s="32"/>
    </row>
    <row r="30" spans="1:18" s="20" customFormat="1" ht="22.5" customHeight="1" x14ac:dyDescent="0.3">
      <c r="A30" s="28"/>
      <c r="B30" s="71" t="s">
        <v>43</v>
      </c>
      <c r="C30" s="71"/>
      <c r="D30" s="72"/>
      <c r="E30" s="64"/>
      <c r="F30" s="64"/>
      <c r="G30" s="64"/>
      <c r="H30" s="34"/>
      <c r="I30" s="34"/>
      <c r="J30" s="34"/>
      <c r="K30" s="34"/>
      <c r="L30" s="35" t="s">
        <v>44</v>
      </c>
      <c r="M30" s="32"/>
      <c r="N30" s="32"/>
    </row>
    <row r="31" spans="1:18" s="20" customFormat="1" ht="16.5" customHeight="1" x14ac:dyDescent="0.3">
      <c r="A31" s="28"/>
      <c r="B31" s="62"/>
      <c r="C31" s="62"/>
      <c r="D31" s="62"/>
      <c r="E31" s="62"/>
      <c r="F31" s="62"/>
      <c r="G31" s="62"/>
      <c r="H31" s="35"/>
      <c r="I31" s="35"/>
      <c r="J31" s="31"/>
      <c r="K31" s="31"/>
      <c r="L31" s="31"/>
      <c r="M31" s="32"/>
      <c r="N31" s="32"/>
    </row>
    <row r="32" spans="1:18" s="20" customFormat="1" ht="36" customHeight="1" x14ac:dyDescent="0.3">
      <c r="A32" s="28"/>
      <c r="B32" s="61" t="s">
        <v>6</v>
      </c>
      <c r="C32" s="61"/>
      <c r="D32" s="61"/>
      <c r="E32" s="61"/>
      <c r="F32" s="61"/>
      <c r="G32" s="61"/>
      <c r="H32" s="64"/>
      <c r="I32" s="35"/>
      <c r="J32" s="31"/>
      <c r="K32" s="31"/>
      <c r="L32" s="31"/>
      <c r="M32" s="32"/>
      <c r="N32" s="32"/>
    </row>
    <row r="33" spans="1:14" s="20" customFormat="1" ht="6.75" hidden="1" customHeight="1" x14ac:dyDescent="0.3">
      <c r="A33" s="28"/>
      <c r="B33" s="61"/>
      <c r="C33" s="61"/>
      <c r="D33" s="61"/>
      <c r="E33" s="61"/>
      <c r="F33" s="61"/>
      <c r="G33" s="61"/>
      <c r="H33" s="35"/>
      <c r="I33" s="35"/>
      <c r="J33" s="31"/>
      <c r="K33" s="31"/>
      <c r="L33" s="31"/>
      <c r="M33" s="32"/>
      <c r="N33" s="32"/>
    </row>
    <row r="34" spans="1:14" s="20" customFormat="1" ht="57.75" customHeight="1" x14ac:dyDescent="0.3">
      <c r="A34" s="28"/>
      <c r="B34" s="63" t="s">
        <v>45</v>
      </c>
      <c r="C34" s="63"/>
      <c r="D34" s="63"/>
      <c r="E34" s="63"/>
      <c r="F34" s="63"/>
      <c r="G34" s="33"/>
      <c r="H34" s="36"/>
      <c r="I34" s="36"/>
      <c r="J34" s="36"/>
      <c r="K34" s="36"/>
      <c r="L34" s="35" t="s">
        <v>46</v>
      </c>
      <c r="M34" s="32"/>
      <c r="N34" s="32"/>
    </row>
    <row r="35" spans="1:14" s="20" customFormat="1" ht="12.75" customHeight="1" x14ac:dyDescent="0.3">
      <c r="A35" s="28"/>
      <c r="B35" s="37"/>
      <c r="C35" s="37"/>
      <c r="D35" s="37"/>
      <c r="E35" s="37"/>
      <c r="F35" s="37"/>
      <c r="G35" s="33"/>
      <c r="H35" s="36"/>
      <c r="I35" s="36"/>
      <c r="J35" s="36"/>
      <c r="K35" s="36"/>
      <c r="L35" s="35"/>
      <c r="M35" s="32"/>
      <c r="N35" s="32"/>
    </row>
    <row r="36" spans="1:14" s="20" customFormat="1" ht="45.75" customHeight="1" x14ac:dyDescent="0.3">
      <c r="A36" s="28"/>
      <c r="B36" s="63" t="s">
        <v>49</v>
      </c>
      <c r="C36" s="63"/>
      <c r="D36" s="36"/>
      <c r="E36" s="37"/>
      <c r="F36" s="33"/>
      <c r="G36" s="33"/>
      <c r="H36" s="36"/>
      <c r="I36" s="36"/>
      <c r="J36" s="36"/>
      <c r="K36" s="36"/>
      <c r="L36" s="35" t="s">
        <v>51</v>
      </c>
      <c r="M36" s="32"/>
      <c r="N36" s="32"/>
    </row>
    <row r="37" spans="1:14" s="20" customFormat="1" ht="15.75" customHeight="1" x14ac:dyDescent="0.3">
      <c r="A37" s="28"/>
      <c r="B37" s="49"/>
      <c r="C37" s="49"/>
      <c r="D37" s="36"/>
      <c r="E37" s="49"/>
      <c r="F37" s="33"/>
      <c r="G37" s="33"/>
      <c r="H37" s="36"/>
      <c r="I37" s="36"/>
      <c r="J37" s="36"/>
      <c r="K37" s="36"/>
      <c r="L37" s="35"/>
      <c r="M37" s="32"/>
      <c r="N37" s="32"/>
    </row>
    <row r="38" spans="1:14" s="20" customFormat="1" ht="15.75" customHeight="1" x14ac:dyDescent="0.3">
      <c r="A38" s="28"/>
      <c r="B38" s="50"/>
      <c r="C38" s="50"/>
      <c r="D38" s="36"/>
      <c r="E38" s="50"/>
      <c r="F38" s="33"/>
      <c r="G38" s="33"/>
      <c r="H38" s="36"/>
      <c r="I38" s="36"/>
      <c r="J38" s="36"/>
      <c r="K38" s="36"/>
      <c r="L38" s="35"/>
      <c r="M38" s="32"/>
      <c r="N38" s="32"/>
    </row>
    <row r="39" spans="1:14" s="20" customFormat="1" ht="12" customHeight="1" x14ac:dyDescent="0.3">
      <c r="A39" s="28"/>
      <c r="B39" s="50"/>
      <c r="C39" s="50"/>
      <c r="D39" s="36"/>
      <c r="E39" s="50"/>
      <c r="F39" s="33"/>
      <c r="G39" s="33"/>
      <c r="H39" s="36"/>
      <c r="I39" s="36"/>
      <c r="J39" s="36"/>
      <c r="K39" s="36"/>
      <c r="L39" s="35"/>
      <c r="M39" s="32"/>
      <c r="N39" s="32"/>
    </row>
    <row r="40" spans="1:14" ht="12" customHeight="1" x14ac:dyDescent="0.25">
      <c r="B40" s="47" t="s">
        <v>10</v>
      </c>
      <c r="C40" s="40"/>
      <c r="D40" s="40"/>
      <c r="E40" s="40"/>
      <c r="F40" s="40"/>
      <c r="G40" s="40"/>
      <c r="H40" s="40"/>
    </row>
    <row r="41" spans="1:14" ht="12" customHeight="1" x14ac:dyDescent="0.25">
      <c r="B41" s="48" t="s">
        <v>28</v>
      </c>
      <c r="C41" s="40"/>
      <c r="D41" s="40"/>
      <c r="E41" s="40"/>
      <c r="F41" s="40"/>
      <c r="G41" s="40"/>
      <c r="H41" s="40"/>
    </row>
  </sheetData>
  <mergeCells count="26">
    <mergeCell ref="D18:M18"/>
    <mergeCell ref="A13:H13"/>
    <mergeCell ref="B30:G30"/>
    <mergeCell ref="C21:C23"/>
    <mergeCell ref="C14:C20"/>
    <mergeCell ref="B33:G33"/>
    <mergeCell ref="B31:G31"/>
    <mergeCell ref="B36:C36"/>
    <mergeCell ref="B34:F34"/>
    <mergeCell ref="B32:H32"/>
    <mergeCell ref="M1:N1"/>
    <mergeCell ref="N9:N12"/>
    <mergeCell ref="I11:I12"/>
    <mergeCell ref="J11:M11"/>
    <mergeCell ref="A5:N5"/>
    <mergeCell ref="A4:N4"/>
    <mergeCell ref="A6:N6"/>
    <mergeCell ref="A7:N7"/>
    <mergeCell ref="A9:A12"/>
    <mergeCell ref="C9:C12"/>
    <mergeCell ref="D9:M9"/>
    <mergeCell ref="D10:H10"/>
    <mergeCell ref="B9:B12"/>
    <mergeCell ref="I10:M10"/>
    <mergeCell ref="D11:D12"/>
    <mergeCell ref="E11:H11"/>
  </mergeCells>
  <printOptions horizontalCentered="1"/>
  <pageMargins left="0" right="0" top="0.39370078740157483" bottom="0.19685039370078741" header="0.31496062992125984" footer="0.31496062992125984"/>
  <pageSetup paperSize="9" scale="7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2022-10-05T08:51:08Z</cp:lastPrinted>
  <dcterms:created xsi:type="dcterms:W3CDTF">2014-04-10T11:59:16Z</dcterms:created>
  <dcterms:modified xsi:type="dcterms:W3CDTF">2022-10-05T08:51:33Z</dcterms:modified>
</cp:coreProperties>
</file>