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100" windowWidth="16275" windowHeight="4935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K15" i="1" l="1"/>
  <c r="L15" i="1"/>
  <c r="M15" i="1"/>
  <c r="J15" i="1"/>
  <c r="F15" i="1"/>
  <c r="G15" i="1"/>
  <c r="H15" i="1"/>
  <c r="E15" i="1"/>
  <c r="I17" i="1"/>
  <c r="D17" i="1"/>
  <c r="I24" i="1" l="1"/>
  <c r="P22" i="1" l="1"/>
  <c r="Q22" i="1"/>
  <c r="R22" i="1"/>
  <c r="P23" i="1"/>
  <c r="Q23" i="1"/>
  <c r="R23" i="1"/>
  <c r="P24" i="1"/>
  <c r="Q24" i="1"/>
  <c r="R24" i="1"/>
  <c r="P25" i="1"/>
  <c r="Q25" i="1"/>
  <c r="R25" i="1"/>
  <c r="R21" i="1"/>
  <c r="Q21" i="1"/>
  <c r="P21" i="1"/>
  <c r="P18" i="1"/>
  <c r="Q18" i="1"/>
  <c r="R18" i="1"/>
  <c r="P19" i="1"/>
  <c r="Q19" i="1"/>
  <c r="R19" i="1"/>
  <c r="P16" i="1" l="1"/>
  <c r="Q16" i="1"/>
  <c r="R16" i="1"/>
  <c r="D24" i="1" l="1"/>
  <c r="D25" i="1"/>
  <c r="I25" i="1"/>
  <c r="O25" i="1" l="1"/>
  <c r="O24" i="1"/>
  <c r="I22" i="1"/>
  <c r="D22" i="1"/>
  <c r="D19" i="1"/>
  <c r="I19" i="1"/>
  <c r="O22" i="1" l="1"/>
  <c r="O19" i="1"/>
  <c r="D16" i="1"/>
  <c r="I23" i="1" l="1"/>
  <c r="I21" i="1"/>
  <c r="D23" i="1"/>
  <c r="D21" i="1"/>
  <c r="O21" i="1" l="1"/>
  <c r="O23" i="1"/>
  <c r="D15" i="1"/>
  <c r="I16" i="1" l="1"/>
  <c r="O16" i="1" l="1"/>
  <c r="O18" i="1" l="1"/>
  <c r="L14" i="1"/>
  <c r="R15" i="1"/>
  <c r="J14" i="1"/>
  <c r="P15" i="1"/>
  <c r="Q15" i="1"/>
  <c r="K14" i="1"/>
  <c r="I15" i="1"/>
  <c r="O15" i="1" s="1"/>
  <c r="I14" i="1" l="1"/>
</calcChain>
</file>

<file path=xl/sharedStrings.xml><?xml version="1.0" encoding="utf-8"?>
<sst xmlns="http://schemas.openxmlformats.org/spreadsheetml/2006/main" count="72" uniqueCount="65">
  <si>
    <t>№ п/п</t>
  </si>
  <si>
    <t>Всего</t>
  </si>
  <si>
    <t>в том числе</t>
  </si>
  <si>
    <t>Прочие источники</t>
  </si>
  <si>
    <t>тыс. руб.</t>
  </si>
  <si>
    <t>Приложение 1</t>
  </si>
  <si>
    <t>Согласовано: Муниципальное казначейство города Ростова-на-Дону</t>
  </si>
  <si>
    <t>(наименование муниципальной программы)</t>
  </si>
  <si>
    <t>Итого по Программе по ГРБС Управление культуры города Ростова-на-Дону</t>
  </si>
  <si>
    <t>Оперативный отчет о реализации муниципальной программы</t>
  </si>
  <si>
    <t>Виктор Геннадьевич Кузнецов</t>
  </si>
  <si>
    <t>Постановление Администрации  города Ростова-на-Дону                     № 1368                      от 28.12.2018 г.</t>
  </si>
  <si>
    <t>Реквизиты нормативно правового акта об утверждении муниципальной программы</t>
  </si>
  <si>
    <t xml:space="preserve">Приложение </t>
  </si>
  <si>
    <r>
      <rPr>
        <b/>
        <u/>
        <sz val="14"/>
        <color theme="1"/>
        <rFont val="Calibri"/>
        <family val="2"/>
        <charset val="204"/>
      </rPr>
      <t>«</t>
    </r>
    <r>
      <rPr>
        <b/>
        <u/>
        <sz val="14"/>
        <color theme="1"/>
        <rFont val="Times New Roman"/>
        <family val="1"/>
        <charset val="204"/>
      </rPr>
      <t>Сохранение и развитие культуры и искусства города Ростова-на-Дону</t>
    </r>
    <r>
      <rPr>
        <b/>
        <u/>
        <sz val="14"/>
        <color theme="1"/>
        <rFont val="Calibri"/>
        <family val="2"/>
        <charset val="204"/>
      </rPr>
      <t>»</t>
    </r>
  </si>
  <si>
    <t>ФБ</t>
  </si>
  <si>
    <t>ОБ</t>
  </si>
  <si>
    <t>МБ</t>
  </si>
  <si>
    <t>Расходы на поддержку творческой деятельности и техническое оснащение детских и кукольных театров города Ростова-на-Дону</t>
  </si>
  <si>
    <t>1.3.</t>
  </si>
  <si>
    <t>1.</t>
  </si>
  <si>
    <t>1.1.</t>
  </si>
  <si>
    <t>1.2.</t>
  </si>
  <si>
    <t>Итого по Программе по ГРБС  Департамент ЖКХ и энергетики города Ростова-на-Дону</t>
  </si>
  <si>
    <t xml:space="preserve"> Комплектование книжных фондов библиотек муниципальных образований</t>
  </si>
  <si>
    <t>Приобретение и модернизация оборудования в рамках реализации регионального проекта «Культурная среда»  по национальному проекту «Культура»</t>
  </si>
  <si>
    <t>Капитальный ремонт основных средств  МБУ ДО ДШИ «ОКО им. К. Назаретова» в рамках реализации регионального проекта «Культурная среда» по национальному проекту «Культура»</t>
  </si>
  <si>
    <t>(863) 240-23-99</t>
  </si>
  <si>
    <t>Постановление Администрации  города Ростова-на-Дону № 1368                   от 28.12.2018 г.</t>
  </si>
  <si>
    <t>Объем бюджетных ассигнований</t>
  </si>
  <si>
    <t>Причины низкого освоения средств                         (с разбивкой по источникам бюджетов)</t>
  </si>
  <si>
    <r>
      <t xml:space="preserve">Предусмотрено сводной бюджетной росписью на отчетную дату </t>
    </r>
    <r>
      <rPr>
        <sz val="12"/>
        <color theme="1"/>
        <rFont val="Calibri"/>
        <family val="2"/>
        <charset val="204"/>
      </rPr>
      <t>&lt;2&gt;</t>
    </r>
    <r>
      <rPr>
        <sz val="12"/>
        <color theme="1"/>
        <rFont val="Times New Roman"/>
        <family val="1"/>
        <charset val="204"/>
      </rPr>
      <t xml:space="preserve"> </t>
    </r>
  </si>
  <si>
    <t xml:space="preserve"> Исполнено в в отчетном году (кассовые расходы) на отчетную дату</t>
  </si>
  <si>
    <t xml:space="preserve">% освоения в 2022 году (по бюджетам) </t>
  </si>
  <si>
    <t xml:space="preserve">Муниципальная программа «Сохранение и развитие культуры  и искусства города Ростова-на-Дону» </t>
  </si>
  <si>
    <t>&lt;1&gt; - мероприятие, объект указываются только в рамках средств федерального бюджета (например, создание дополнительных мест для детей от 1,5 до 3 лет; строительство школы; ремонт дороги и т.д.)</t>
  </si>
  <si>
    <t>&lt;2&gt; - c учетом уведомлений о предоставлении межбюджетных трансфертов</t>
  </si>
  <si>
    <t>&lt;3&gt; - в случае наличия проблем при реализации мероприятий, указывают какие меры приняты органами местного самоуправления (ведется претензионная работа, контракт расторгнут, объявлен конкурс и т.д.)</t>
  </si>
  <si>
    <t xml:space="preserve">Наименование муниципальной программы, мероприятия, объекта &lt;1&gt; </t>
  </si>
  <si>
    <t xml:space="preserve">Начальник Управления культуры города Ростова-на-Дону                                                                                                                                                              </t>
  </si>
  <si>
    <t xml:space="preserve"> Я.М. Пилявская</t>
  </si>
  <si>
    <t xml:space="preserve">Начальник  отдела финансов отраслей здравоохранения, культуры, физической культуры и спорта, социальной политики                                                                                                                              </t>
  </si>
  <si>
    <t>О.С. Марченко</t>
  </si>
  <si>
    <t xml:space="preserve">И.о. начальника отдела финансов отраслей городского хозяйства                                                                                                                     </t>
  </si>
  <si>
    <t>А.В. Довгаль</t>
  </si>
  <si>
    <t>Объемы финансирования по каждому мероприятию, на которые выделены средства федерального бюджета</t>
  </si>
  <si>
    <t>2.</t>
  </si>
  <si>
    <t>2.1.</t>
  </si>
  <si>
    <t>2.2.</t>
  </si>
  <si>
    <t>2.3.</t>
  </si>
  <si>
    <t>2.4.</t>
  </si>
  <si>
    <t>2.5.</t>
  </si>
  <si>
    <t>Итого по Программе по ГРБС  Департамент координации строительства и перспективного развития города Ростова-на-Дону</t>
  </si>
  <si>
    <t xml:space="preserve">Проведение работ по восстановлению братских захоронений, расположенных на территории города Ростова-на-Дону в рамках реализации федеральной целевой программы «Увековечение памяти погибших при защите Отечества на 2019-2024» </t>
  </si>
  <si>
    <t>Освоение ФБ - 99,9% . Экономия в размере  2,8 тыс. руб. сложилась в результате проведенных закупочных процедур.</t>
  </si>
  <si>
    <r>
      <t>з</t>
    </r>
    <r>
      <rPr>
        <b/>
        <sz val="14"/>
        <color theme="1"/>
        <rFont val="Times New Roman"/>
        <family val="1"/>
        <charset val="204"/>
      </rPr>
      <t>а 2022 год</t>
    </r>
    <r>
      <rPr>
        <sz val="14"/>
        <color theme="1"/>
        <rFont val="Times New Roman"/>
        <family val="1"/>
        <charset val="204"/>
      </rPr>
      <t xml:space="preserve"> (по состоянию на 01.01.2023) </t>
    </r>
  </si>
  <si>
    <t xml:space="preserve">Процент освоения средств всего - 44,5%, в том числе             ФБ – 44,5%; ОБ – 44,5%; МБ – 44,5%.
Не освоение средств составило в сумме 1 497,9 тыс. руб,  из них: ФБ - 1 138,2 тыс. руб ; ОБ - 233,1 тыс. руб.;                                              МБ - 126,6 тыс. руб., экономия сложилась по результатам проведения закупки. 
</t>
  </si>
  <si>
    <t xml:space="preserve">Освоение ФБ - 100%. </t>
  </si>
  <si>
    <t xml:space="preserve">Освоение ФБ - 100,0% . </t>
  </si>
  <si>
    <t>Принимаемые меры по обеспечению полного освоения средств федерального бюджета в 2022 году (заполняется в случае низкого освоения федеральных средств менее 100%) &lt;3&gt;</t>
  </si>
  <si>
    <r>
      <rPr>
        <sz val="10"/>
        <rFont val="Calibri"/>
        <family val="2"/>
        <charset val="204"/>
      </rPr>
      <t>«</t>
    </r>
    <r>
      <rPr>
        <sz val="10"/>
        <rFont val="Times New Roman"/>
        <family val="1"/>
        <charset val="204"/>
      </rPr>
      <t>Здание Невского домовладельческого общества, 1898 г.</t>
    </r>
    <r>
      <rPr>
        <sz val="10"/>
        <rFont val="Calibri"/>
        <family val="2"/>
        <charset val="204"/>
      </rPr>
      <t>»</t>
    </r>
    <r>
      <rPr>
        <sz val="9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по адресу:  г. Ростов-на-Дону,                                       ул. Станиславского, 36, литер А;                                                                                 </t>
    </r>
    <r>
      <rPr>
        <sz val="10"/>
        <rFont val="Calibri"/>
        <family val="2"/>
        <charset val="204"/>
      </rPr>
      <t>«</t>
    </r>
    <r>
      <rPr>
        <sz val="10"/>
        <rFont val="Times New Roman"/>
        <family val="1"/>
        <charset val="204"/>
      </rPr>
      <t>Доходный дом А.Г. Гудермана, кон. XIX в.</t>
    </r>
    <r>
      <rPr>
        <sz val="10"/>
        <rFont val="Calibri"/>
        <family val="2"/>
        <charset val="204"/>
      </rPr>
      <t>»</t>
    </r>
    <r>
      <rPr>
        <sz val="10"/>
        <rFont val="Times New Roman"/>
        <family val="1"/>
        <charset val="204"/>
      </rPr>
      <t xml:space="preserve"> по адресу: г. Ростов-на-Дону, ул. Донская, 15/8 пер. Соборный, литер А;  
</t>
    </r>
    <r>
      <rPr>
        <sz val="10"/>
        <rFont val="Calibri"/>
        <family val="2"/>
        <charset val="204"/>
      </rPr>
      <t>«</t>
    </r>
    <r>
      <rPr>
        <sz val="10"/>
        <rFont val="Times New Roman"/>
        <family val="1"/>
        <charset val="204"/>
      </rPr>
      <t>Жилой дом, где жил известный архитектор М.В. Григорян, кон. XIX в.</t>
    </r>
    <r>
      <rPr>
        <sz val="10"/>
        <rFont val="Calibri"/>
        <family val="2"/>
        <charset val="204"/>
      </rPr>
      <t>»</t>
    </r>
    <r>
      <rPr>
        <sz val="10"/>
        <rFont val="Times New Roman"/>
        <family val="1"/>
        <charset val="204"/>
      </rPr>
      <t xml:space="preserve"> по адресу: г. Ростов-на-Дону, ул. 20-я линия, 11/22;                                                                             </t>
    </r>
    <r>
      <rPr>
        <sz val="10"/>
        <rFont val="Calibri"/>
        <family val="2"/>
        <charset val="204"/>
      </rPr>
      <t>«</t>
    </r>
    <r>
      <rPr>
        <sz val="10"/>
        <rFont val="Times New Roman"/>
        <family val="1"/>
        <charset val="204"/>
      </rPr>
      <t>Особняк Г.Ф. Трестер, 1910-е гг.</t>
    </r>
    <r>
      <rPr>
        <sz val="10"/>
        <rFont val="Calibri"/>
        <family val="2"/>
        <charset val="204"/>
      </rPr>
      <t>»</t>
    </r>
    <r>
      <rPr>
        <sz val="10"/>
        <rFont val="Times New Roman"/>
        <family val="1"/>
        <charset val="204"/>
      </rPr>
      <t xml:space="preserve"> по адресу: г. Ростов-на-Дону, ул. Серафимовича,95;                                                        
По объекту </t>
    </r>
    <r>
      <rPr>
        <sz val="10"/>
        <rFont val="Calibri"/>
        <family val="2"/>
        <charset val="204"/>
      </rPr>
      <t>«</t>
    </r>
    <r>
      <rPr>
        <sz val="10"/>
        <rFont val="Times New Roman"/>
        <family val="1"/>
        <charset val="204"/>
      </rPr>
      <t>Дом, в котором родилась и проживала до 1924 г. выдающаяся русская балерина Ф.И. Балабина, кон. XIX в. - нач. XX в.</t>
    </r>
    <r>
      <rPr>
        <sz val="10"/>
        <rFont val="Calibri"/>
        <family val="2"/>
        <charset val="204"/>
      </rPr>
      <t>»</t>
    </r>
    <r>
      <rPr>
        <sz val="10"/>
        <rFont val="Times New Roman"/>
        <family val="1"/>
        <charset val="204"/>
      </rPr>
      <t xml:space="preserve"> по адресу: г. Ростов-на-Дону, ул. Шаумяна,58, требуется формирование земельного участка.  </t>
    </r>
  </si>
  <si>
    <t>Освоение  МБ - 0%.                                                                            1. Финансирование в сумме 20,0 тыс. руб. предусмотрено на выполнение работ по определению предварительной стоимости ПИР объекта дополнительного образования "Строительства МБУ ДО ДМШ № 10 им. С.С. Прокофьева". 
Земельный участок для строительства объекта не сформирован, на земельном участке расположены гаражи. Выполнение ДСС ПИР возможно только после освобождения от гаражей и формирования земельного участка.                                                                                              2. Финансирование  в сумме 100,0 тыс. руб. предусмотрено на выполнение работ по определению предварительной стоимости ПИР по объектам культуры.                                  
В настоящее время  тех. задание на проектирование  проходит согласование в государственной экспертизе по объектам:</t>
  </si>
  <si>
    <t xml:space="preserve">Освоение ФБ - 99,6% .                                                                                                                                Экономия в размере  16,1 тыс. руб.  сложилась по результатам проведения закупки. </t>
  </si>
  <si>
    <t xml:space="preserve">Освоение ФБ – 44,5%. 
В соответствии с заключенным муниципальным контрактом между МКУ «СГК» и ООО «КРОНУС» от 29.11.2022 № 041 в полном объеме выполнены работы по нанесению ФИО воинов, погибших при защите Отечества, погребённых в братских могилах, в количестве 1772 шт. на мемориальные плиты. Экономия по результатам проведения закупки составила 1 497,9 тыс. рублей.
</t>
  </si>
  <si>
    <t xml:space="preserve">Процент освоения средств всего - 99,7%, в том числе:             ФБ - 100,0%; ОБ - 100,0% ; МБ -99,7%.  Не освоение средств составило в сумме 5 203,8 тыс. руб., из них:                                ФБ - 16,2 тыс. руб. экономия сложилась по результатам закупочных процедур;                                                                         ОБ - 4,3 тыс. руб. экономия сложилась по результатам закупочных процедур;                                                                       МБ -  5 183,3 тыс. руб., из них: 297,2 тыс. руб. -  экономия по результатам закупочных процедур;                                                       4 841,5 тыс. руб. -  экономия по факту выполненных работ, оказанных услуг; 44,6 тыс. руб. -  экономия по обеспечению деятельности аппарата  (оплата труда, услуг ЖКХ, коммандировочных расходов, налогов и.т.д.).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</si>
</sst>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0.0%"/>
  </numFmts>
  <fonts count="2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rgb="FF0070C0"/>
      <name val="Times New Roman"/>
      <family val="1"/>
      <charset val="204"/>
    </font>
    <font>
      <sz val="11"/>
      <color rgb="FF0070C0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rgb="FF0070C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rgb="FF0070C0"/>
      <name val="Times New Roman"/>
      <family val="1"/>
      <charset val="204"/>
    </font>
    <font>
      <sz val="14"/>
      <color rgb="FF0070C0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b/>
      <u/>
      <sz val="14"/>
      <color theme="1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Calibri"/>
      <family val="2"/>
      <charset val="204"/>
    </font>
    <font>
      <sz val="10"/>
      <name val="Calibri"/>
      <family val="2"/>
      <charset val="204"/>
    </font>
    <font>
      <sz val="9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7" fillId="0" borderId="1" xfId="0" applyFont="1" applyFill="1" applyBorder="1" applyAlignment="1">
      <alignment horizontal="center" vertical="top" wrapText="1"/>
    </xf>
    <xf numFmtId="165" fontId="16" fillId="0" borderId="1" xfId="0" applyNumberFormat="1" applyFont="1" applyFill="1" applyBorder="1" applyAlignment="1">
      <alignment horizontal="center" vertical="center" textRotation="90"/>
    </xf>
    <xf numFmtId="165" fontId="19" fillId="0" borderId="1" xfId="0" applyNumberFormat="1" applyFont="1" applyFill="1" applyBorder="1" applyAlignment="1">
      <alignment horizontal="center" vertical="center" textRotation="90"/>
    </xf>
    <xf numFmtId="1" fontId="1" fillId="0" borderId="0" xfId="0" applyNumberFormat="1" applyFont="1" applyFill="1"/>
    <xf numFmtId="164" fontId="1" fillId="0" borderId="0" xfId="0" applyNumberFormat="1" applyFont="1" applyFill="1"/>
    <xf numFmtId="0" fontId="3" fillId="0" borderId="0" xfId="0" applyFont="1" applyFill="1"/>
    <xf numFmtId="0" fontId="9" fillId="0" borderId="0" xfId="0" applyFont="1" applyFill="1" applyAlignment="1">
      <alignment horizontal="right" vertical="center"/>
    </xf>
    <xf numFmtId="164" fontId="1" fillId="0" borderId="0" xfId="0" applyNumberFormat="1" applyFont="1" applyFill="1" applyBorder="1" applyAlignment="1"/>
    <xf numFmtId="164" fontId="1" fillId="0" borderId="0" xfId="0" applyNumberFormat="1" applyFont="1" applyFill="1" applyAlignment="1">
      <alignment vertical="top"/>
    </xf>
    <xf numFmtId="164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2" fillId="0" borderId="0" xfId="0" applyFont="1" applyFill="1"/>
    <xf numFmtId="1" fontId="15" fillId="0" borderId="1" xfId="0" applyNumberFormat="1" applyFont="1" applyFill="1" applyBorder="1" applyAlignment="1">
      <alignment horizontal="center" vertical="top" wrapText="1"/>
    </xf>
    <xf numFmtId="165" fontId="18" fillId="0" borderId="1" xfId="0" applyNumberFormat="1" applyFont="1" applyFill="1" applyBorder="1" applyAlignment="1">
      <alignment horizontal="center" vertical="top" wrapText="1"/>
    </xf>
    <xf numFmtId="0" fontId="4" fillId="0" borderId="0" xfId="0" applyFont="1" applyFill="1"/>
    <xf numFmtId="1" fontId="1" fillId="0" borderId="1" xfId="0" applyNumberFormat="1" applyFont="1" applyFill="1" applyBorder="1" applyAlignment="1">
      <alignment horizontal="center" vertical="top" wrapText="1"/>
    </xf>
    <xf numFmtId="164" fontId="1" fillId="0" borderId="1" xfId="0" applyNumberFormat="1" applyFont="1" applyFill="1" applyBorder="1" applyAlignment="1">
      <alignment vertical="top" wrapText="1"/>
    </xf>
    <xf numFmtId="0" fontId="5" fillId="0" borderId="0" xfId="0" applyFont="1" applyFill="1"/>
    <xf numFmtId="49" fontId="1" fillId="0" borderId="1" xfId="0" applyNumberFormat="1" applyFont="1" applyFill="1" applyBorder="1" applyAlignment="1">
      <alignment horizontal="center" vertical="center" wrapText="1"/>
    </xf>
    <xf numFmtId="164" fontId="9" fillId="0" borderId="1" xfId="0" applyNumberFormat="1" applyFont="1" applyFill="1" applyBorder="1"/>
    <xf numFmtId="1" fontId="9" fillId="0" borderId="0" xfId="0" applyNumberFormat="1" applyFont="1" applyFill="1" applyBorder="1"/>
    <xf numFmtId="164" fontId="1" fillId="0" borderId="0" xfId="0" applyNumberFormat="1" applyFont="1" applyFill="1" applyBorder="1" applyAlignment="1">
      <alignment vertical="top" wrapText="1"/>
    </xf>
    <xf numFmtId="164" fontId="9" fillId="0" borderId="0" xfId="0" applyNumberFormat="1" applyFont="1" applyFill="1" applyBorder="1"/>
    <xf numFmtId="0" fontId="12" fillId="0" borderId="0" xfId="0" applyFont="1" applyFill="1" applyBorder="1"/>
    <xf numFmtId="1" fontId="9" fillId="0" borderId="0" xfId="0" applyNumberFormat="1" applyFont="1" applyFill="1"/>
    <xf numFmtId="1" fontId="6" fillId="0" borderId="0" xfId="0" applyNumberFormat="1" applyFont="1" applyFill="1"/>
    <xf numFmtId="164" fontId="9" fillId="0" borderId="0" xfId="0" applyNumberFormat="1" applyFont="1" applyFill="1"/>
    <xf numFmtId="164" fontId="6" fillId="0" borderId="0" xfId="0" applyNumberFormat="1" applyFont="1" applyFill="1"/>
    <xf numFmtId="0" fontId="7" fillId="0" borderId="0" xfId="0" applyFont="1" applyFill="1"/>
    <xf numFmtId="0" fontId="11" fillId="0" borderId="0" xfId="0" applyFont="1" applyFill="1"/>
    <xf numFmtId="0" fontId="10" fillId="0" borderId="0" xfId="0" applyFont="1" applyFill="1" applyAlignment="1">
      <alignment horizontal="right"/>
    </xf>
    <xf numFmtId="164" fontId="10" fillId="0" borderId="0" xfId="0" applyNumberFormat="1" applyFont="1" applyFill="1"/>
    <xf numFmtId="0" fontId="10" fillId="0" borderId="0" xfId="0" applyFont="1" applyFill="1" applyAlignment="1">
      <alignment horizontal="right" wrapText="1"/>
    </xf>
    <xf numFmtId="1" fontId="3" fillId="0" borderId="0" xfId="0" applyNumberFormat="1" applyFont="1" applyFill="1"/>
    <xf numFmtId="164" fontId="3" fillId="0" borderId="0" xfId="0" applyNumberFormat="1" applyFont="1" applyFill="1"/>
    <xf numFmtId="0" fontId="1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0" fontId="17" fillId="0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left" wrapText="1"/>
    </xf>
    <xf numFmtId="0" fontId="1" fillId="0" borderId="0" xfId="0" applyFont="1" applyFill="1" applyAlignment="1">
      <alignment horizontal="right" vertical="center"/>
    </xf>
    <xf numFmtId="164" fontId="8" fillId="0" borderId="0" xfId="0" applyNumberFormat="1" applyFont="1" applyFill="1" applyBorder="1" applyAlignment="1">
      <alignment horizontal="center" vertical="top"/>
    </xf>
    <xf numFmtId="1" fontId="9" fillId="0" borderId="0" xfId="0" applyNumberFormat="1" applyFont="1" applyFill="1" applyAlignment="1">
      <alignment horizontal="center"/>
    </xf>
    <xf numFmtId="165" fontId="5" fillId="0" borderId="0" xfId="0" applyNumberFormat="1" applyFont="1" applyFill="1"/>
    <xf numFmtId="164" fontId="1" fillId="0" borderId="1" xfId="0" applyNumberFormat="1" applyFont="1" applyFill="1" applyBorder="1" applyAlignment="1">
      <alignment horizontal="center" vertical="top" wrapText="1"/>
    </xf>
    <xf numFmtId="166" fontId="1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17" fillId="0" borderId="0" xfId="0" applyFont="1" applyFill="1"/>
    <xf numFmtId="0" fontId="0" fillId="0" borderId="0" xfId="0" applyFill="1" applyAlignment="1"/>
    <xf numFmtId="1" fontId="15" fillId="0" borderId="1" xfId="0" applyNumberFormat="1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center" wrapText="1"/>
    </xf>
    <xf numFmtId="1" fontId="24" fillId="0" borderId="0" xfId="0" applyNumberFormat="1" applyFont="1" applyFill="1" applyAlignment="1"/>
    <xf numFmtId="1" fontId="24" fillId="0" borderId="0" xfId="0" applyNumberFormat="1" applyFont="1" applyFill="1" applyAlignment="1">
      <alignment horizontal="left"/>
    </xf>
    <xf numFmtId="0" fontId="1" fillId="0" borderId="0" xfId="0" applyFont="1" applyFill="1" applyAlignment="1">
      <alignment horizontal="right" vertical="center"/>
    </xf>
    <xf numFmtId="164" fontId="1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top" wrapText="1"/>
    </xf>
    <xf numFmtId="164" fontId="13" fillId="0" borderId="0" xfId="0" applyNumberFormat="1" applyFont="1" applyFill="1" applyBorder="1" applyAlignment="1">
      <alignment horizontal="center" vertical="top"/>
    </xf>
    <xf numFmtId="164" fontId="8" fillId="0" borderId="0" xfId="0" applyNumberFormat="1" applyFont="1" applyFill="1" applyBorder="1" applyAlignment="1">
      <alignment horizontal="center" vertical="top"/>
    </xf>
    <xf numFmtId="164" fontId="8" fillId="0" borderId="0" xfId="0" applyNumberFormat="1" applyFont="1" applyFill="1" applyAlignment="1">
      <alignment horizontal="center" vertical="top"/>
    </xf>
    <xf numFmtId="164" fontId="1" fillId="0" borderId="0" xfId="0" applyNumberFormat="1" applyFont="1" applyFill="1" applyBorder="1" applyAlignment="1">
      <alignment horizontal="center" vertical="top"/>
    </xf>
    <xf numFmtId="1" fontId="9" fillId="0" borderId="0" xfId="0" applyNumberFormat="1" applyFont="1" applyFill="1" applyAlignment="1">
      <alignment horizontal="center"/>
    </xf>
    <xf numFmtId="1" fontId="1" fillId="0" borderId="1" xfId="0" applyNumberFormat="1" applyFont="1" applyFill="1" applyBorder="1" applyAlignment="1">
      <alignment horizontal="center" vertical="center" wrapText="1"/>
    </xf>
    <xf numFmtId="164" fontId="15" fillId="0" borderId="1" xfId="0" applyNumberFormat="1" applyFont="1" applyFill="1" applyBorder="1" applyAlignment="1">
      <alignment horizontal="center" vertical="top" wrapText="1"/>
    </xf>
    <xf numFmtId="0" fontId="10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center" vertical="top"/>
    </xf>
    <xf numFmtId="0" fontId="10" fillId="0" borderId="0" xfId="0" applyFont="1" applyFill="1" applyAlignment="1">
      <alignment horizontal="left" wrapText="1"/>
    </xf>
    <xf numFmtId="0" fontId="0" fillId="0" borderId="0" xfId="0" applyFill="1" applyAlignment="1"/>
    <xf numFmtId="0" fontId="17" fillId="0" borderId="2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1" fontId="1" fillId="0" borderId="2" xfId="0" applyNumberFormat="1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left" wrapText="1"/>
    </xf>
    <xf numFmtId="0" fontId="0" fillId="0" borderId="4" xfId="0" applyFont="1" applyFill="1" applyBorder="1" applyAlignment="1">
      <alignment horizontal="left" wrapText="1"/>
    </xf>
    <xf numFmtId="0" fontId="10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1" xfId="0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/>
    <xf numFmtId="0" fontId="0" fillId="0" borderId="1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7"/>
  <sheetViews>
    <sheetView tabSelected="1" topLeftCell="A2" zoomScale="90" zoomScaleNormal="90" workbookViewId="0">
      <selection activeCell="Y16" sqref="Y16"/>
    </sheetView>
  </sheetViews>
  <sheetFormatPr defaultRowHeight="15" x14ac:dyDescent="0.25"/>
  <cols>
    <col min="1" max="1" width="7.140625" style="34" customWidth="1"/>
    <col min="2" max="2" width="30.7109375" style="34" customWidth="1"/>
    <col min="3" max="3" width="18.7109375" style="35" customWidth="1"/>
    <col min="4" max="4" width="7.85546875" style="35" customWidth="1"/>
    <col min="5" max="7" width="9.5703125" style="35" customWidth="1"/>
    <col min="8" max="8" width="12.140625" style="35" customWidth="1"/>
    <col min="9" max="9" width="11" style="35" customWidth="1"/>
    <col min="10" max="12" width="9.5703125" style="35" customWidth="1"/>
    <col min="13" max="13" width="12" style="35" customWidth="1"/>
    <col min="14" max="14" width="47.42578125" style="6" customWidth="1"/>
    <col min="15" max="22" width="0" style="6" hidden="1" customWidth="1"/>
    <col min="23" max="16384" width="9.140625" style="6"/>
  </cols>
  <sheetData>
    <row r="1" spans="1:23" ht="15.75" hidden="1" x14ac:dyDescent="0.25">
      <c r="A1" s="4"/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3" t="s">
        <v>5</v>
      </c>
      <c r="N1" s="53"/>
    </row>
    <row r="2" spans="1:23" ht="18.75" x14ac:dyDescent="0.25">
      <c r="A2" s="4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40"/>
      <c r="N2" s="7" t="s">
        <v>13</v>
      </c>
    </row>
    <row r="3" spans="1:23" ht="15.75" x14ac:dyDescent="0.25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40"/>
      <c r="N3" s="40"/>
    </row>
    <row r="4" spans="1:23" ht="28.5" customHeight="1" x14ac:dyDescent="0.25">
      <c r="A4" s="58" t="s">
        <v>9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</row>
    <row r="5" spans="1:23" ht="21.75" customHeight="1" x14ac:dyDescent="0.25">
      <c r="A5" s="56" t="s">
        <v>14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41"/>
      <c r="P5" s="41"/>
    </row>
    <row r="6" spans="1:23" ht="19.5" customHeight="1" x14ac:dyDescent="0.25">
      <c r="A6" s="59" t="s">
        <v>7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</row>
    <row r="7" spans="1:23" ht="24" customHeight="1" x14ac:dyDescent="0.3">
      <c r="A7" s="60" t="s">
        <v>55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</row>
    <row r="8" spans="1:23" ht="21" customHeight="1" x14ac:dyDescent="0.3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</row>
    <row r="9" spans="1:23" ht="15" customHeight="1" x14ac:dyDescent="0.25">
      <c r="A9" s="4"/>
      <c r="B9" s="4"/>
      <c r="C9" s="8"/>
      <c r="D9" s="5"/>
      <c r="E9" s="8"/>
      <c r="F9" s="8"/>
      <c r="G9" s="8"/>
      <c r="H9" s="8"/>
      <c r="I9" s="8"/>
      <c r="J9" s="8"/>
      <c r="K9" s="8"/>
      <c r="L9" s="9"/>
      <c r="M9" s="10"/>
      <c r="N9" s="11" t="s">
        <v>4</v>
      </c>
    </row>
    <row r="10" spans="1:23" s="12" customFormat="1" ht="21" customHeight="1" x14ac:dyDescent="0.2">
      <c r="A10" s="61" t="s">
        <v>0</v>
      </c>
      <c r="B10" s="55" t="s">
        <v>38</v>
      </c>
      <c r="C10" s="55" t="s">
        <v>12</v>
      </c>
      <c r="D10" s="55" t="s">
        <v>29</v>
      </c>
      <c r="E10" s="62"/>
      <c r="F10" s="62"/>
      <c r="G10" s="62"/>
      <c r="H10" s="62"/>
      <c r="I10" s="62"/>
      <c r="J10" s="62"/>
      <c r="K10" s="62"/>
      <c r="L10" s="62"/>
      <c r="M10" s="62"/>
      <c r="N10" s="54" t="s">
        <v>30</v>
      </c>
    </row>
    <row r="11" spans="1:23" s="12" customFormat="1" ht="38.25" customHeight="1" x14ac:dyDescent="0.2">
      <c r="A11" s="61"/>
      <c r="B11" s="55"/>
      <c r="C11" s="55"/>
      <c r="D11" s="55" t="s">
        <v>31</v>
      </c>
      <c r="E11" s="55"/>
      <c r="F11" s="55"/>
      <c r="G11" s="55"/>
      <c r="H11" s="55"/>
      <c r="I11" s="55" t="s">
        <v>32</v>
      </c>
      <c r="J11" s="55"/>
      <c r="K11" s="55"/>
      <c r="L11" s="55"/>
      <c r="M11" s="55"/>
      <c r="N11" s="54"/>
    </row>
    <row r="12" spans="1:23" s="12" customFormat="1" ht="19.5" customHeight="1" x14ac:dyDescent="0.2">
      <c r="A12" s="61"/>
      <c r="B12" s="55"/>
      <c r="C12" s="55"/>
      <c r="D12" s="55" t="s">
        <v>1</v>
      </c>
      <c r="E12" s="55" t="s">
        <v>2</v>
      </c>
      <c r="F12" s="55"/>
      <c r="G12" s="55"/>
      <c r="H12" s="55"/>
      <c r="I12" s="55" t="s">
        <v>1</v>
      </c>
      <c r="J12" s="55" t="s">
        <v>2</v>
      </c>
      <c r="K12" s="55"/>
      <c r="L12" s="55"/>
      <c r="M12" s="55"/>
      <c r="N12" s="54"/>
    </row>
    <row r="13" spans="1:23" s="12" customFormat="1" ht="38.25" customHeight="1" x14ac:dyDescent="0.2">
      <c r="A13" s="61"/>
      <c r="B13" s="55"/>
      <c r="C13" s="55"/>
      <c r="D13" s="55"/>
      <c r="E13" s="44" t="s">
        <v>15</v>
      </c>
      <c r="F13" s="44" t="s">
        <v>16</v>
      </c>
      <c r="G13" s="44" t="s">
        <v>17</v>
      </c>
      <c r="H13" s="44" t="s">
        <v>3</v>
      </c>
      <c r="I13" s="55"/>
      <c r="J13" s="44" t="s">
        <v>15</v>
      </c>
      <c r="K13" s="44" t="s">
        <v>16</v>
      </c>
      <c r="L13" s="44" t="s">
        <v>17</v>
      </c>
      <c r="M13" s="44" t="s">
        <v>3</v>
      </c>
      <c r="N13" s="54"/>
    </row>
    <row r="14" spans="1:23" s="12" customFormat="1" ht="21.75" customHeight="1" x14ac:dyDescent="0.25">
      <c r="A14" s="70" t="s">
        <v>33</v>
      </c>
      <c r="B14" s="71"/>
      <c r="C14" s="71"/>
      <c r="D14" s="71"/>
      <c r="E14" s="71"/>
      <c r="F14" s="71"/>
      <c r="G14" s="71"/>
      <c r="H14" s="72"/>
      <c r="I14" s="45">
        <f>I15/D15</f>
        <v>0.9959260654058294</v>
      </c>
      <c r="J14" s="45">
        <f t="shared" ref="J14:L14" si="0">J15/E15</f>
        <v>0.97619229301793209</v>
      </c>
      <c r="K14" s="45">
        <f t="shared" si="0"/>
        <v>0.99693081800035155</v>
      </c>
      <c r="L14" s="45">
        <f t="shared" si="0"/>
        <v>0.99649375434454768</v>
      </c>
      <c r="M14" s="45"/>
      <c r="N14" s="46"/>
    </row>
    <row r="15" spans="1:23" s="15" customFormat="1" ht="73.5" customHeight="1" x14ac:dyDescent="0.2">
      <c r="A15" s="13" t="s">
        <v>20</v>
      </c>
      <c r="B15" s="49" t="s">
        <v>34</v>
      </c>
      <c r="C15" s="54" t="s">
        <v>11</v>
      </c>
      <c r="D15" s="2">
        <f>E15+F15+G15+H15</f>
        <v>1674474.6</v>
      </c>
      <c r="E15" s="2">
        <f>E16+E17+E18+E19</f>
        <v>48488.5</v>
      </c>
      <c r="F15" s="2">
        <f t="shared" ref="F15:H15" si="1">F16+F17+F18+F19</f>
        <v>77349.600000000006</v>
      </c>
      <c r="G15" s="2">
        <f t="shared" si="1"/>
        <v>1548636.5</v>
      </c>
      <c r="H15" s="2">
        <f t="shared" si="1"/>
        <v>0</v>
      </c>
      <c r="I15" s="2">
        <f>J15+K15+L15+M15</f>
        <v>1667652.9000000001</v>
      </c>
      <c r="J15" s="2">
        <f>J16+J17+J18+J19</f>
        <v>47334.1</v>
      </c>
      <c r="K15" s="2">
        <f t="shared" ref="K15:M15" si="2">K16+K17+K18+K19</f>
        <v>77112.2</v>
      </c>
      <c r="L15" s="2">
        <f t="shared" si="2"/>
        <v>1543206.6</v>
      </c>
      <c r="M15" s="2">
        <f t="shared" si="2"/>
        <v>0</v>
      </c>
      <c r="N15" s="14"/>
      <c r="O15" s="15">
        <f>I15/D15*100</f>
        <v>99.592606540582935</v>
      </c>
      <c r="P15" s="15">
        <f>J15/E15*100</f>
        <v>97.619229301793212</v>
      </c>
      <c r="Q15" s="15">
        <f t="shared" ref="Q15:R15" si="3">K15/F15*100</f>
        <v>99.693081800035159</v>
      </c>
      <c r="R15" s="15">
        <f t="shared" si="3"/>
        <v>99.649375434454768</v>
      </c>
    </row>
    <row r="16" spans="1:23" s="18" customFormat="1" ht="176.25" customHeight="1" x14ac:dyDescent="0.25">
      <c r="A16" s="16" t="s">
        <v>21</v>
      </c>
      <c r="B16" s="17" t="s">
        <v>8</v>
      </c>
      <c r="C16" s="75"/>
      <c r="D16" s="3">
        <f>E16+F16+G16+H16</f>
        <v>1671655.7</v>
      </c>
      <c r="E16" s="3">
        <v>46437.7</v>
      </c>
      <c r="F16" s="3">
        <v>76929.600000000006</v>
      </c>
      <c r="G16" s="3">
        <v>1548288.4</v>
      </c>
      <c r="H16" s="3">
        <v>0</v>
      </c>
      <c r="I16" s="3">
        <f>J16+K16+L16+M16</f>
        <v>1666451.9000000001</v>
      </c>
      <c r="J16" s="3">
        <v>46421.5</v>
      </c>
      <c r="K16" s="3">
        <v>76925.3</v>
      </c>
      <c r="L16" s="3">
        <v>1543105.1</v>
      </c>
      <c r="M16" s="3">
        <v>0</v>
      </c>
      <c r="N16" s="1" t="s">
        <v>64</v>
      </c>
      <c r="O16" s="15">
        <f>I16/D16*100</f>
        <v>99.688703840150822</v>
      </c>
      <c r="P16" s="15">
        <f>J16/E16*100</f>
        <v>99.965114551323609</v>
      </c>
      <c r="Q16" s="15">
        <f t="shared" ref="Q16" si="4">K16/F16*100</f>
        <v>99.994410473991806</v>
      </c>
      <c r="R16" s="15">
        <f t="shared" ref="R16" si="5">L16/G16*100</f>
        <v>99.665223869144796</v>
      </c>
      <c r="W16" s="43"/>
    </row>
    <row r="17" spans="1:23" s="18" customFormat="1" ht="216" customHeight="1" x14ac:dyDescent="0.25">
      <c r="A17" s="16" t="s">
        <v>22</v>
      </c>
      <c r="B17" s="17" t="s">
        <v>52</v>
      </c>
      <c r="C17" s="75"/>
      <c r="D17" s="3">
        <f>E17+F17+G17+H17</f>
        <v>120</v>
      </c>
      <c r="E17" s="3">
        <v>0</v>
      </c>
      <c r="F17" s="3">
        <v>0</v>
      </c>
      <c r="G17" s="3">
        <v>120</v>
      </c>
      <c r="H17" s="3">
        <v>0</v>
      </c>
      <c r="I17" s="3">
        <f>J17+K17+L17+M17</f>
        <v>0</v>
      </c>
      <c r="J17" s="3">
        <v>0</v>
      </c>
      <c r="K17" s="3">
        <v>0</v>
      </c>
      <c r="L17" s="3">
        <v>0</v>
      </c>
      <c r="M17" s="3">
        <v>0</v>
      </c>
      <c r="N17" s="1" t="s">
        <v>61</v>
      </c>
      <c r="O17" s="15"/>
      <c r="P17" s="15"/>
      <c r="Q17" s="15"/>
      <c r="R17" s="15"/>
      <c r="W17" s="43"/>
    </row>
    <row r="18" spans="1:23" s="18" customFormat="1" ht="202.5" customHeight="1" x14ac:dyDescent="0.25">
      <c r="A18" s="16"/>
      <c r="B18" s="17"/>
      <c r="C18" s="76" t="s">
        <v>28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1" t="s">
        <v>60</v>
      </c>
      <c r="O18" s="15" t="e">
        <f t="shared" ref="O18:O19" si="6">I18/D18*100</f>
        <v>#DIV/0!</v>
      </c>
      <c r="P18" s="15" t="e">
        <f t="shared" ref="P18:P19" si="7">J18/E18*100</f>
        <v>#DIV/0!</v>
      </c>
      <c r="Q18" s="15" t="e">
        <f t="shared" ref="Q18:Q19" si="8">K18/F18*100</f>
        <v>#DIV/0!</v>
      </c>
      <c r="R18" s="15" t="e">
        <f t="shared" ref="R18:R19" si="9">L18/G18*100</f>
        <v>#DIV/0!</v>
      </c>
    </row>
    <row r="19" spans="1:23" s="18" customFormat="1" ht="81" customHeight="1" x14ac:dyDescent="0.25">
      <c r="A19" s="16" t="s">
        <v>19</v>
      </c>
      <c r="B19" s="17" t="s">
        <v>23</v>
      </c>
      <c r="C19" s="77"/>
      <c r="D19" s="3">
        <f>E19+F19+G19+H19</f>
        <v>2698.9</v>
      </c>
      <c r="E19" s="3">
        <v>2050.8000000000002</v>
      </c>
      <c r="F19" s="3">
        <v>420</v>
      </c>
      <c r="G19" s="3">
        <v>228.1</v>
      </c>
      <c r="H19" s="3">
        <v>0</v>
      </c>
      <c r="I19" s="3">
        <f>J19+K19+L19+M19</f>
        <v>1201</v>
      </c>
      <c r="J19" s="3">
        <v>912.6</v>
      </c>
      <c r="K19" s="3">
        <v>186.9</v>
      </c>
      <c r="L19" s="3">
        <v>101.5</v>
      </c>
      <c r="M19" s="3">
        <v>0</v>
      </c>
      <c r="N19" s="1" t="s">
        <v>56</v>
      </c>
      <c r="O19" s="15">
        <f t="shared" si="6"/>
        <v>44.499610952610318</v>
      </c>
      <c r="P19" s="15">
        <f t="shared" si="7"/>
        <v>44.499707431246335</v>
      </c>
      <c r="Q19" s="15">
        <f t="shared" si="8"/>
        <v>44.5</v>
      </c>
      <c r="R19" s="15">
        <f t="shared" si="9"/>
        <v>44.498027181060941</v>
      </c>
      <c r="W19" s="43"/>
    </row>
    <row r="20" spans="1:23" s="18" customFormat="1" ht="57.75" customHeight="1" x14ac:dyDescent="0.3">
      <c r="A20" s="19" t="s">
        <v>46</v>
      </c>
      <c r="B20" s="20"/>
      <c r="C20" s="77"/>
      <c r="D20" s="67" t="s">
        <v>45</v>
      </c>
      <c r="E20" s="68"/>
      <c r="F20" s="68"/>
      <c r="G20" s="68"/>
      <c r="H20" s="68"/>
      <c r="I20" s="68"/>
      <c r="J20" s="68"/>
      <c r="K20" s="68"/>
      <c r="L20" s="68"/>
      <c r="M20" s="69"/>
      <c r="N20" s="1" t="s">
        <v>59</v>
      </c>
    </row>
    <row r="21" spans="1:23" s="18" customFormat="1" ht="93" customHeight="1" x14ac:dyDescent="0.25">
      <c r="A21" s="16" t="s">
        <v>47</v>
      </c>
      <c r="B21" s="17" t="s">
        <v>18</v>
      </c>
      <c r="C21" s="77"/>
      <c r="D21" s="3">
        <f>E21+F21+G21+H21</f>
        <v>5738.5</v>
      </c>
      <c r="E21" s="3">
        <v>4360.2</v>
      </c>
      <c r="F21" s="3">
        <v>893.1</v>
      </c>
      <c r="G21" s="3">
        <v>485.2</v>
      </c>
      <c r="H21" s="3">
        <v>0</v>
      </c>
      <c r="I21" s="3">
        <f>J21+K21+L21+M21</f>
        <v>5738.3</v>
      </c>
      <c r="J21" s="3">
        <v>4360</v>
      </c>
      <c r="K21" s="3">
        <v>893.1</v>
      </c>
      <c r="L21" s="3">
        <v>485.2</v>
      </c>
      <c r="M21" s="3">
        <v>0</v>
      </c>
      <c r="N21" s="38" t="s">
        <v>57</v>
      </c>
      <c r="O21" s="15">
        <f>I21/D21*100</f>
        <v>99.99651476866778</v>
      </c>
      <c r="P21" s="15">
        <f>J21/E21*100</f>
        <v>99.995413054447042</v>
      </c>
      <c r="Q21" s="15">
        <f t="shared" ref="Q21" si="10">K21/F21*100</f>
        <v>100</v>
      </c>
      <c r="R21" s="15">
        <f t="shared" ref="R21" si="11">L21/G21*100</f>
        <v>100</v>
      </c>
      <c r="W21" s="43"/>
    </row>
    <row r="22" spans="1:23" s="18" customFormat="1" ht="54.75" customHeight="1" x14ac:dyDescent="0.25">
      <c r="A22" s="16" t="s">
        <v>48</v>
      </c>
      <c r="B22" s="17" t="s">
        <v>24</v>
      </c>
      <c r="C22" s="77"/>
      <c r="D22" s="3">
        <f>E22+F22+G22+H22</f>
        <v>17124.900000000001</v>
      </c>
      <c r="E22" s="3">
        <v>4286.8999999999996</v>
      </c>
      <c r="F22" s="3">
        <v>8319</v>
      </c>
      <c r="G22" s="3">
        <v>4519</v>
      </c>
      <c r="H22" s="3">
        <v>0</v>
      </c>
      <c r="I22" s="3">
        <f>J22+K22+L22+M22</f>
        <v>17122.099999999999</v>
      </c>
      <c r="J22" s="3">
        <v>4284.3</v>
      </c>
      <c r="K22" s="3">
        <v>8319</v>
      </c>
      <c r="L22" s="3">
        <v>4518.8</v>
      </c>
      <c r="M22" s="3">
        <v>0</v>
      </c>
      <c r="N22" s="38" t="s">
        <v>54</v>
      </c>
      <c r="O22" s="15">
        <f t="shared" ref="O22:O25" si="12">I22/D22*100</f>
        <v>99.983649539559337</v>
      </c>
      <c r="P22" s="15">
        <f t="shared" ref="P22:P25" si="13">J22/E22*100</f>
        <v>99.93935011313539</v>
      </c>
      <c r="Q22" s="15">
        <f t="shared" ref="Q22:Q25" si="14">K22/F22*100</f>
        <v>100</v>
      </c>
      <c r="R22" s="15">
        <f t="shared" ref="R22:R25" si="15">L22/G22*100</f>
        <v>99.995574242088964</v>
      </c>
      <c r="W22" s="43"/>
    </row>
    <row r="23" spans="1:23" s="18" customFormat="1" ht="145.5" customHeight="1" x14ac:dyDescent="0.25">
      <c r="A23" s="16" t="s">
        <v>49</v>
      </c>
      <c r="B23" s="17" t="s">
        <v>53</v>
      </c>
      <c r="C23" s="78"/>
      <c r="D23" s="3">
        <f>E23+F23+G23+H23</f>
        <v>2698.9</v>
      </c>
      <c r="E23" s="3">
        <v>2050.8000000000002</v>
      </c>
      <c r="F23" s="3">
        <v>420</v>
      </c>
      <c r="G23" s="3">
        <v>228.1</v>
      </c>
      <c r="H23" s="3">
        <v>0</v>
      </c>
      <c r="I23" s="3">
        <f>J23+K23+L23+M23</f>
        <v>1201</v>
      </c>
      <c r="J23" s="3">
        <v>912.6</v>
      </c>
      <c r="K23" s="3">
        <v>186.9</v>
      </c>
      <c r="L23" s="3">
        <v>101.5</v>
      </c>
      <c r="M23" s="3">
        <v>0</v>
      </c>
      <c r="N23" s="1" t="s">
        <v>63</v>
      </c>
      <c r="O23" s="15">
        <f t="shared" si="12"/>
        <v>44.499610952610318</v>
      </c>
      <c r="P23" s="15">
        <f t="shared" si="13"/>
        <v>44.499707431246335</v>
      </c>
      <c r="Q23" s="15">
        <f t="shared" si="14"/>
        <v>44.5</v>
      </c>
      <c r="R23" s="15">
        <f t="shared" si="15"/>
        <v>44.498027181060941</v>
      </c>
      <c r="W23" s="43"/>
    </row>
    <row r="24" spans="1:23" s="18" customFormat="1" ht="111.75" customHeight="1" x14ac:dyDescent="0.25">
      <c r="A24" s="16" t="s">
        <v>50</v>
      </c>
      <c r="B24" s="17" t="s">
        <v>25</v>
      </c>
      <c r="C24" s="78"/>
      <c r="D24" s="3">
        <f t="shared" ref="D24:D25" si="16">E24+F24+G24+H24</f>
        <v>45880.5</v>
      </c>
      <c r="E24" s="3">
        <v>34861.5</v>
      </c>
      <c r="F24" s="3">
        <v>7140.3</v>
      </c>
      <c r="G24" s="3">
        <v>3878.7</v>
      </c>
      <c r="H24" s="3">
        <v>0</v>
      </c>
      <c r="I24" s="3">
        <f t="shared" ref="I24:I25" si="17">J24+K24+L24+M24</f>
        <v>45878.899999999994</v>
      </c>
      <c r="J24" s="3">
        <v>34860.199999999997</v>
      </c>
      <c r="K24" s="3">
        <v>7140.1</v>
      </c>
      <c r="L24" s="3">
        <v>3878.6</v>
      </c>
      <c r="M24" s="3">
        <v>0</v>
      </c>
      <c r="N24" s="38" t="s">
        <v>58</v>
      </c>
      <c r="O24" s="15">
        <f t="shared" si="12"/>
        <v>99.996512679678716</v>
      </c>
      <c r="P24" s="15">
        <f t="shared" si="13"/>
        <v>99.996270957933532</v>
      </c>
      <c r="Q24" s="15">
        <f t="shared" si="14"/>
        <v>99.997198997241014</v>
      </c>
      <c r="R24" s="15">
        <f t="shared" si="15"/>
        <v>99.997421816588044</v>
      </c>
      <c r="W24" s="43"/>
    </row>
    <row r="25" spans="1:23" s="18" customFormat="1" ht="113.25" customHeight="1" x14ac:dyDescent="0.25">
      <c r="A25" s="16" t="s">
        <v>51</v>
      </c>
      <c r="B25" s="17" t="s">
        <v>26</v>
      </c>
      <c r="C25" s="50" t="s">
        <v>28</v>
      </c>
      <c r="D25" s="3">
        <f t="shared" si="16"/>
        <v>3855.1</v>
      </c>
      <c r="E25" s="3">
        <v>2929.1</v>
      </c>
      <c r="F25" s="3">
        <v>600</v>
      </c>
      <c r="G25" s="3">
        <v>326</v>
      </c>
      <c r="H25" s="3">
        <v>0</v>
      </c>
      <c r="I25" s="3">
        <f t="shared" si="17"/>
        <v>3839</v>
      </c>
      <c r="J25" s="3">
        <v>2917</v>
      </c>
      <c r="K25" s="3">
        <v>597.5</v>
      </c>
      <c r="L25" s="3">
        <v>324.5</v>
      </c>
      <c r="M25" s="3">
        <v>0</v>
      </c>
      <c r="N25" s="38" t="s">
        <v>62</v>
      </c>
      <c r="O25" s="15">
        <f t="shared" si="12"/>
        <v>99.582371404114028</v>
      </c>
      <c r="P25" s="15">
        <f t="shared" si="13"/>
        <v>99.586903827114142</v>
      </c>
      <c r="Q25" s="15">
        <f t="shared" si="14"/>
        <v>99.583333333333329</v>
      </c>
      <c r="R25" s="15">
        <f t="shared" si="15"/>
        <v>99.539877300613497</v>
      </c>
      <c r="W25" s="43"/>
    </row>
    <row r="26" spans="1:23" s="18" customFormat="1" ht="18.75" customHeight="1" x14ac:dyDescent="0.3">
      <c r="A26" s="21"/>
      <c r="B26" s="22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4"/>
      <c r="N26" s="24"/>
    </row>
    <row r="27" spans="1:23" s="18" customFormat="1" ht="36.75" customHeight="1" x14ac:dyDescent="0.3">
      <c r="A27" s="25"/>
      <c r="B27" s="47" t="s">
        <v>35</v>
      </c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</row>
    <row r="28" spans="1:23" s="18" customFormat="1" ht="20.25" customHeight="1" x14ac:dyDescent="0.25">
      <c r="A28" s="26"/>
      <c r="B28" s="47" t="s">
        <v>36</v>
      </c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</row>
    <row r="29" spans="1:23" s="18" customFormat="1" ht="21" customHeight="1" x14ac:dyDescent="0.25">
      <c r="A29" s="26"/>
      <c r="B29" s="47" t="s">
        <v>37</v>
      </c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</row>
    <row r="30" spans="1:23" s="18" customFormat="1" ht="12" customHeight="1" x14ac:dyDescent="0.3">
      <c r="A30" s="26"/>
      <c r="B30" s="37"/>
      <c r="C30" s="37"/>
      <c r="D30" s="37"/>
      <c r="E30" s="37"/>
      <c r="F30" s="37"/>
      <c r="G30" s="37"/>
      <c r="H30" s="27"/>
      <c r="I30" s="27"/>
      <c r="J30" s="28"/>
      <c r="K30" s="28"/>
      <c r="L30" s="28"/>
      <c r="M30" s="29"/>
      <c r="N30" s="29"/>
    </row>
    <row r="31" spans="1:23" s="18" customFormat="1" ht="12" customHeight="1" x14ac:dyDescent="0.3">
      <c r="A31" s="26"/>
      <c r="B31" s="37"/>
      <c r="C31" s="37"/>
      <c r="D31" s="37"/>
      <c r="E31" s="37"/>
      <c r="F31" s="37"/>
      <c r="G31" s="37"/>
      <c r="H31" s="27"/>
      <c r="I31" s="27"/>
      <c r="J31" s="28"/>
      <c r="K31" s="28"/>
      <c r="L31" s="28"/>
      <c r="M31" s="29"/>
      <c r="N31" s="29"/>
    </row>
    <row r="32" spans="1:23" s="18" customFormat="1" ht="12" customHeight="1" x14ac:dyDescent="0.3">
      <c r="A32" s="26"/>
      <c r="B32" s="37"/>
      <c r="C32" s="37"/>
      <c r="D32" s="37"/>
      <c r="E32" s="37"/>
      <c r="F32" s="37"/>
      <c r="G32" s="37"/>
      <c r="H32" s="27"/>
      <c r="I32" s="27"/>
      <c r="J32" s="28"/>
      <c r="K32" s="28"/>
      <c r="L32" s="28"/>
      <c r="M32" s="29"/>
      <c r="N32" s="29"/>
    </row>
    <row r="33" spans="1:14" s="18" customFormat="1" ht="36" customHeight="1" x14ac:dyDescent="0.3">
      <c r="A33" s="26"/>
      <c r="B33" s="73" t="s">
        <v>39</v>
      </c>
      <c r="C33" s="73"/>
      <c r="D33" s="74"/>
      <c r="E33" s="66"/>
      <c r="F33" s="66"/>
      <c r="G33" s="66"/>
      <c r="H33" s="31"/>
      <c r="I33" s="31"/>
      <c r="J33" s="31"/>
      <c r="K33" s="31"/>
      <c r="L33" s="32"/>
      <c r="M33" s="32" t="s">
        <v>40</v>
      </c>
      <c r="N33" s="29"/>
    </row>
    <row r="34" spans="1:14" s="18" customFormat="1" ht="16.5" customHeight="1" x14ac:dyDescent="0.3">
      <c r="A34" s="26"/>
      <c r="B34" s="64"/>
      <c r="C34" s="64"/>
      <c r="D34" s="64"/>
      <c r="E34" s="64"/>
      <c r="F34" s="64"/>
      <c r="G34" s="64"/>
      <c r="H34" s="32"/>
      <c r="I34" s="32"/>
      <c r="J34" s="28"/>
      <c r="K34" s="28"/>
      <c r="L34" s="28"/>
      <c r="M34" s="29"/>
      <c r="N34" s="29"/>
    </row>
    <row r="35" spans="1:14" s="18" customFormat="1" ht="54.75" customHeight="1" x14ac:dyDescent="0.3">
      <c r="A35" s="26"/>
      <c r="B35" s="63" t="s">
        <v>6</v>
      </c>
      <c r="C35" s="63"/>
      <c r="D35" s="63"/>
      <c r="E35" s="63"/>
      <c r="F35" s="63"/>
      <c r="G35" s="63"/>
      <c r="H35" s="66"/>
      <c r="I35" s="32"/>
      <c r="J35" s="28"/>
      <c r="K35" s="28"/>
      <c r="L35" s="28"/>
      <c r="M35" s="29"/>
      <c r="N35" s="29"/>
    </row>
    <row r="36" spans="1:14" s="18" customFormat="1" ht="6.75" hidden="1" customHeight="1" x14ac:dyDescent="0.3">
      <c r="A36" s="26"/>
      <c r="B36" s="63"/>
      <c r="C36" s="63"/>
      <c r="D36" s="63"/>
      <c r="E36" s="63"/>
      <c r="F36" s="63"/>
      <c r="G36" s="63"/>
      <c r="H36" s="32"/>
      <c r="I36" s="32"/>
      <c r="J36" s="28"/>
      <c r="K36" s="28"/>
      <c r="L36" s="28"/>
      <c r="M36" s="29"/>
      <c r="N36" s="29"/>
    </row>
    <row r="37" spans="1:14" s="18" customFormat="1" ht="66.75" customHeight="1" x14ac:dyDescent="0.3">
      <c r="A37" s="26"/>
      <c r="B37" s="65" t="s">
        <v>41</v>
      </c>
      <c r="C37" s="66"/>
      <c r="D37" s="66"/>
      <c r="E37" s="66"/>
      <c r="F37" s="66"/>
      <c r="G37" s="66"/>
      <c r="H37" s="48"/>
      <c r="I37" s="33"/>
      <c r="J37" s="33"/>
      <c r="K37" s="33"/>
      <c r="L37" s="32"/>
      <c r="M37" s="32" t="s">
        <v>42</v>
      </c>
      <c r="N37" s="29"/>
    </row>
    <row r="38" spans="1:14" s="18" customFormat="1" ht="26.25" customHeight="1" x14ac:dyDescent="0.3">
      <c r="A38" s="26"/>
      <c r="B38" s="39"/>
      <c r="C38" s="39"/>
      <c r="D38" s="39"/>
      <c r="E38" s="39"/>
      <c r="F38" s="39"/>
      <c r="G38" s="30"/>
      <c r="H38" s="33"/>
      <c r="I38" s="33"/>
      <c r="J38" s="33"/>
      <c r="K38" s="33"/>
      <c r="L38" s="32"/>
      <c r="M38" s="29"/>
      <c r="N38" s="29"/>
    </row>
    <row r="39" spans="1:14" s="18" customFormat="1" ht="63" customHeight="1" x14ac:dyDescent="0.3">
      <c r="A39" s="26"/>
      <c r="B39" s="65" t="s">
        <v>43</v>
      </c>
      <c r="C39" s="65"/>
      <c r="D39" s="33"/>
      <c r="E39" s="39"/>
      <c r="F39" s="30"/>
      <c r="G39" s="30"/>
      <c r="H39" s="33"/>
      <c r="I39" s="33"/>
      <c r="J39" s="33"/>
      <c r="K39" s="33"/>
      <c r="L39" s="32"/>
      <c r="M39" s="32" t="s">
        <v>44</v>
      </c>
      <c r="N39" s="29"/>
    </row>
    <row r="40" spans="1:14" s="18" customFormat="1" ht="15.75" customHeight="1" x14ac:dyDescent="0.3">
      <c r="A40" s="26"/>
      <c r="B40" s="39"/>
      <c r="C40" s="39"/>
      <c r="D40" s="33"/>
      <c r="E40" s="39"/>
      <c r="F40" s="30"/>
      <c r="G40" s="30"/>
      <c r="H40" s="33"/>
      <c r="I40" s="33"/>
      <c r="J40" s="33"/>
      <c r="K40" s="33"/>
      <c r="L40" s="32"/>
      <c r="M40" s="29"/>
      <c r="N40" s="29"/>
    </row>
    <row r="41" spans="1:14" s="18" customFormat="1" ht="15.75" customHeight="1" x14ac:dyDescent="0.3">
      <c r="A41" s="26"/>
      <c r="B41" s="39"/>
      <c r="C41" s="39"/>
      <c r="D41" s="33"/>
      <c r="E41" s="39"/>
      <c r="F41" s="30"/>
      <c r="G41" s="30"/>
      <c r="H41" s="33"/>
      <c r="I41" s="33"/>
      <c r="J41" s="33"/>
      <c r="K41" s="33"/>
      <c r="L41" s="32"/>
      <c r="M41" s="29"/>
      <c r="N41" s="29"/>
    </row>
    <row r="42" spans="1:14" s="18" customFormat="1" ht="15.75" customHeight="1" x14ac:dyDescent="0.3">
      <c r="A42" s="26"/>
      <c r="B42" s="39"/>
      <c r="C42" s="39"/>
      <c r="D42" s="33"/>
      <c r="E42" s="39"/>
      <c r="F42" s="30"/>
      <c r="G42" s="30"/>
      <c r="H42" s="33"/>
      <c r="I42" s="33"/>
      <c r="J42" s="33"/>
      <c r="K42" s="33"/>
      <c r="L42" s="32"/>
      <c r="M42" s="29"/>
      <c r="N42" s="29"/>
    </row>
    <row r="43" spans="1:14" s="18" customFormat="1" ht="15.75" customHeight="1" x14ac:dyDescent="0.3">
      <c r="A43" s="26"/>
      <c r="B43" s="39"/>
      <c r="C43" s="39"/>
      <c r="D43" s="33"/>
      <c r="E43" s="39"/>
      <c r="F43" s="30"/>
      <c r="G43" s="30"/>
      <c r="H43" s="33"/>
      <c r="I43" s="33"/>
      <c r="J43" s="33"/>
      <c r="K43" s="33"/>
      <c r="L43" s="32"/>
      <c r="M43" s="29"/>
      <c r="N43" s="29"/>
    </row>
    <row r="44" spans="1:14" s="18" customFormat="1" ht="15.75" customHeight="1" x14ac:dyDescent="0.3">
      <c r="A44" s="26"/>
      <c r="B44" s="39"/>
      <c r="C44" s="39"/>
      <c r="D44" s="33"/>
      <c r="E44" s="39"/>
      <c r="F44" s="30"/>
      <c r="G44" s="30"/>
      <c r="H44" s="33"/>
      <c r="I44" s="33"/>
      <c r="J44" s="33"/>
      <c r="K44" s="33"/>
      <c r="L44" s="32"/>
      <c r="M44" s="29"/>
      <c r="N44" s="29"/>
    </row>
    <row r="45" spans="1:14" s="18" customFormat="1" ht="15.75" customHeight="1" x14ac:dyDescent="0.3">
      <c r="A45" s="26"/>
      <c r="B45" s="39"/>
      <c r="C45" s="39"/>
      <c r="D45" s="33"/>
      <c r="E45" s="39"/>
      <c r="F45" s="30"/>
      <c r="G45" s="30"/>
      <c r="H45" s="33"/>
      <c r="I45" s="33"/>
      <c r="J45" s="33"/>
      <c r="K45" s="33"/>
      <c r="L45" s="32"/>
      <c r="M45" s="29"/>
      <c r="N45" s="29"/>
    </row>
    <row r="46" spans="1:14" s="18" customFormat="1" ht="15.75" customHeight="1" x14ac:dyDescent="0.3">
      <c r="A46" s="26"/>
      <c r="B46" s="39"/>
      <c r="C46" s="39"/>
      <c r="D46" s="33"/>
      <c r="E46" s="39"/>
      <c r="F46" s="30"/>
      <c r="G46" s="30"/>
      <c r="H46" s="33"/>
      <c r="I46" s="33"/>
      <c r="J46" s="33"/>
      <c r="K46" s="33"/>
      <c r="L46" s="32"/>
      <c r="M46" s="29"/>
      <c r="N46" s="29"/>
    </row>
    <row r="47" spans="1:14" s="18" customFormat="1" ht="15.75" customHeight="1" x14ac:dyDescent="0.3">
      <c r="A47" s="26"/>
      <c r="B47" s="39"/>
      <c r="C47" s="39"/>
      <c r="D47" s="33"/>
      <c r="E47" s="39"/>
      <c r="F47" s="30"/>
      <c r="G47" s="30"/>
      <c r="H47" s="33"/>
      <c r="I47" s="33"/>
      <c r="J47" s="33"/>
      <c r="K47" s="33"/>
      <c r="L47" s="32"/>
      <c r="M47" s="29"/>
      <c r="N47" s="29"/>
    </row>
    <row r="48" spans="1:14" s="18" customFormat="1" ht="15.75" customHeight="1" x14ac:dyDescent="0.3">
      <c r="A48" s="26"/>
      <c r="B48" s="39"/>
      <c r="C48" s="39"/>
      <c r="D48" s="33"/>
      <c r="E48" s="39"/>
      <c r="F48" s="30"/>
      <c r="G48" s="30"/>
      <c r="H48" s="33"/>
      <c r="I48" s="33"/>
      <c r="J48" s="33"/>
      <c r="K48" s="33"/>
      <c r="L48" s="32"/>
      <c r="M48" s="29"/>
      <c r="N48" s="29"/>
    </row>
    <row r="49" spans="1:14" s="18" customFormat="1" ht="15.75" customHeight="1" x14ac:dyDescent="0.3">
      <c r="A49" s="26"/>
      <c r="B49" s="39"/>
      <c r="C49" s="39"/>
      <c r="D49" s="33"/>
      <c r="E49" s="39"/>
      <c r="F49" s="30"/>
      <c r="G49" s="30"/>
      <c r="H49" s="33"/>
      <c r="I49" s="33"/>
      <c r="J49" s="33"/>
      <c r="K49" s="33"/>
      <c r="L49" s="32"/>
      <c r="M49" s="29"/>
      <c r="N49" s="29"/>
    </row>
    <row r="50" spans="1:14" s="18" customFormat="1" ht="15.75" customHeight="1" x14ac:dyDescent="0.3">
      <c r="A50" s="26"/>
      <c r="B50" s="39"/>
      <c r="C50" s="39"/>
      <c r="D50" s="33"/>
      <c r="E50" s="39"/>
      <c r="F50" s="30"/>
      <c r="G50" s="30"/>
      <c r="H50" s="33"/>
      <c r="I50" s="33"/>
      <c r="J50" s="33"/>
      <c r="K50" s="33"/>
      <c r="L50" s="32"/>
      <c r="M50" s="29"/>
      <c r="N50" s="29"/>
    </row>
    <row r="51" spans="1:14" s="18" customFormat="1" ht="15.75" customHeight="1" x14ac:dyDescent="0.3">
      <c r="A51" s="26"/>
      <c r="B51" s="39"/>
      <c r="C51" s="39"/>
      <c r="D51" s="33"/>
      <c r="E51" s="39"/>
      <c r="F51" s="30"/>
      <c r="G51" s="30"/>
      <c r="H51" s="33"/>
      <c r="I51" s="33"/>
      <c r="J51" s="33"/>
      <c r="K51" s="33"/>
      <c r="L51" s="32"/>
      <c r="M51" s="29"/>
      <c r="N51" s="29"/>
    </row>
    <row r="52" spans="1:14" s="18" customFormat="1" ht="15.75" customHeight="1" x14ac:dyDescent="0.3">
      <c r="A52" s="26"/>
      <c r="B52" s="39"/>
      <c r="C52" s="39"/>
      <c r="D52" s="33"/>
      <c r="E52" s="39"/>
      <c r="F52" s="30"/>
      <c r="G52" s="30"/>
      <c r="H52" s="33"/>
      <c r="I52" s="33"/>
      <c r="J52" s="33"/>
      <c r="K52" s="33"/>
      <c r="L52" s="32"/>
      <c r="M52" s="29"/>
      <c r="N52" s="29"/>
    </row>
    <row r="53" spans="1:14" s="18" customFormat="1" ht="15.75" customHeight="1" x14ac:dyDescent="0.3">
      <c r="A53" s="26"/>
      <c r="B53" s="39"/>
      <c r="C53" s="39"/>
      <c r="D53" s="33"/>
      <c r="E53" s="39"/>
      <c r="F53" s="30"/>
      <c r="G53" s="30"/>
      <c r="H53" s="33"/>
      <c r="I53" s="33"/>
      <c r="J53" s="33"/>
      <c r="K53" s="33"/>
      <c r="L53" s="32"/>
      <c r="M53" s="29"/>
      <c r="N53" s="29"/>
    </row>
    <row r="54" spans="1:14" s="18" customFormat="1" ht="15.75" customHeight="1" x14ac:dyDescent="0.3">
      <c r="A54" s="26"/>
      <c r="B54" s="39"/>
      <c r="C54" s="39"/>
      <c r="D54" s="33"/>
      <c r="E54" s="39"/>
      <c r="F54" s="30"/>
      <c r="G54" s="30"/>
      <c r="H54" s="33"/>
      <c r="I54" s="33"/>
      <c r="J54" s="33"/>
      <c r="K54" s="33"/>
      <c r="L54" s="32"/>
      <c r="M54" s="29"/>
      <c r="N54" s="29"/>
    </row>
    <row r="55" spans="1:14" s="18" customFormat="1" ht="15.75" customHeight="1" x14ac:dyDescent="0.3">
      <c r="A55" s="26"/>
      <c r="B55" s="39"/>
      <c r="C55" s="39"/>
      <c r="D55" s="33"/>
      <c r="E55" s="39"/>
      <c r="F55" s="30"/>
      <c r="G55" s="30"/>
      <c r="H55" s="33"/>
      <c r="I55" s="33"/>
      <c r="J55" s="33"/>
      <c r="K55" s="33"/>
      <c r="L55" s="32"/>
      <c r="M55" s="29"/>
      <c r="N55" s="29"/>
    </row>
    <row r="56" spans="1:14" ht="16.5" customHeight="1" x14ac:dyDescent="0.25">
      <c r="B56" s="51" t="s">
        <v>10</v>
      </c>
      <c r="C56" s="36"/>
      <c r="D56" s="36"/>
      <c r="E56" s="36"/>
      <c r="F56" s="36"/>
      <c r="G56" s="36"/>
      <c r="H56" s="36"/>
    </row>
    <row r="57" spans="1:14" ht="14.25" customHeight="1" x14ac:dyDescent="0.25">
      <c r="B57" s="52" t="s">
        <v>27</v>
      </c>
      <c r="C57" s="36"/>
      <c r="D57" s="36"/>
      <c r="E57" s="36"/>
      <c r="F57" s="36"/>
      <c r="G57" s="36"/>
      <c r="H57" s="36"/>
    </row>
  </sheetData>
  <mergeCells count="26">
    <mergeCell ref="D20:M20"/>
    <mergeCell ref="A14:H14"/>
    <mergeCell ref="B33:G33"/>
    <mergeCell ref="C15:C17"/>
    <mergeCell ref="C18:C24"/>
    <mergeCell ref="B36:G36"/>
    <mergeCell ref="B34:G34"/>
    <mergeCell ref="B39:C39"/>
    <mergeCell ref="B35:H35"/>
    <mergeCell ref="B37:G37"/>
    <mergeCell ref="M1:N1"/>
    <mergeCell ref="N10:N13"/>
    <mergeCell ref="I12:I13"/>
    <mergeCell ref="J12:M12"/>
    <mergeCell ref="A5:N5"/>
    <mergeCell ref="A4:N4"/>
    <mergeCell ref="A6:N6"/>
    <mergeCell ref="A7:N7"/>
    <mergeCell ref="A10:A13"/>
    <mergeCell ref="C10:C13"/>
    <mergeCell ref="D10:M10"/>
    <mergeCell ref="D11:H11"/>
    <mergeCell ref="B10:B13"/>
    <mergeCell ref="I11:M11"/>
    <mergeCell ref="D12:D13"/>
    <mergeCell ref="E12:H12"/>
  </mergeCells>
  <printOptions horizontalCentered="1"/>
  <pageMargins left="0" right="0" top="0.39370078740157483" bottom="0.19685039370078741" header="0.31496062992125984" footer="0.31496062992125984"/>
  <pageSetup paperSize="9" scale="70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Кривец Светлана</dc:creator>
  <cp:lastModifiedBy>user</cp:lastModifiedBy>
  <cp:lastPrinted>2023-01-10T12:35:21Z</cp:lastPrinted>
  <dcterms:created xsi:type="dcterms:W3CDTF">2014-04-10T11:59:16Z</dcterms:created>
  <dcterms:modified xsi:type="dcterms:W3CDTF">2023-01-10T13:04:58Z</dcterms:modified>
</cp:coreProperties>
</file>