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080" windowHeight="97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165" i="1"/>
  <c r="E164"/>
  <c r="E163"/>
  <c r="E162"/>
  <c r="E161"/>
  <c r="E91" l="1"/>
  <c r="E98"/>
  <c r="E97"/>
  <c r="E96"/>
  <c r="E95"/>
  <c r="E94"/>
  <c r="E93"/>
  <c r="E90" l="1"/>
  <c r="E89"/>
  <c r="E88"/>
  <c r="E87"/>
  <c r="E86"/>
  <c r="E85"/>
  <c r="E84"/>
  <c r="E83"/>
  <c r="E82"/>
  <c r="E81"/>
  <c r="E11" l="1"/>
  <c r="E10"/>
  <c r="E9"/>
  <c r="E8"/>
  <c r="E7"/>
  <c r="E6"/>
  <c r="E5"/>
</calcChain>
</file>

<file path=xl/sharedStrings.xml><?xml version="1.0" encoding="utf-8"?>
<sst xmlns="http://schemas.openxmlformats.org/spreadsheetml/2006/main" count="566" uniqueCount="388">
  <si>
    <t>№ п/п</t>
  </si>
  <si>
    <t>Фамилия, инциалы имени и отчества</t>
  </si>
  <si>
    <t>Наименование должности</t>
  </si>
  <si>
    <t>Адрес в сети "Интернет", на котором размещена информация</t>
  </si>
  <si>
    <t>1.</t>
  </si>
  <si>
    <t>Средняя заработная плата за 2020 г., руб.</t>
  </si>
  <si>
    <t>Семак Ж.А.</t>
  </si>
  <si>
    <t>Директор</t>
  </si>
  <si>
    <t>http://school3.roovr.ru/</t>
  </si>
  <si>
    <t>Сорокина Н.С.</t>
  </si>
  <si>
    <t>Главный бухгалтер</t>
  </si>
  <si>
    <t>Акимова Т.В.</t>
  </si>
  <si>
    <t>Заместитель директора по УВР</t>
  </si>
  <si>
    <t>Титова Т.Б.</t>
  </si>
  <si>
    <t>Кириллова М.В.</t>
  </si>
  <si>
    <t>Заместитель директора по ВР</t>
  </si>
  <si>
    <t>Снежко Е.В.</t>
  </si>
  <si>
    <t>Зам.директора по АХР</t>
  </si>
  <si>
    <t>Чирков Т. К.</t>
  </si>
  <si>
    <t>Заместитель директора по ИКТ</t>
  </si>
  <si>
    <t>Мещанкина  Е.В.</t>
  </si>
  <si>
    <t xml:space="preserve">school6.roovr.ru </t>
  </si>
  <si>
    <t>Зажигаева  Т.В.</t>
  </si>
  <si>
    <t>Заместитель директора  по УВР</t>
  </si>
  <si>
    <t>Черезова  Е.В.</t>
  </si>
  <si>
    <t>Заместитель директора  по ВР</t>
  </si>
  <si>
    <t>36 380,42</t>
  </si>
  <si>
    <t>Мишура С.Е</t>
  </si>
  <si>
    <t>Григорян А.А.</t>
  </si>
  <si>
    <t>Заместитель директора  по АХЧ</t>
  </si>
  <si>
    <t>Кильченко Е.С.</t>
  </si>
  <si>
    <t>/school30.roovr.ru/</t>
  </si>
  <si>
    <t>Аваков С.А.</t>
  </si>
  <si>
    <t>Заместитель Директора по ВР</t>
  </si>
  <si>
    <t>Павлова Е.Н.</t>
  </si>
  <si>
    <t>Заместитель Директора по дошкольному воспитанию</t>
  </si>
  <si>
    <t>Севрюкова Е.В.</t>
  </si>
  <si>
    <t>Заместитель Директора по УВР</t>
  </si>
  <si>
    <t>Петухова Г.М.</t>
  </si>
  <si>
    <t>Слободчикова Ю.М.</t>
  </si>
  <si>
    <t>Лопатин А.А.</t>
  </si>
  <si>
    <t>Заместитель Директора по АХР</t>
  </si>
  <si>
    <t>Савельева Л.А.</t>
  </si>
  <si>
    <t>Заместитель Директора по УВР (0,5 ставки)</t>
  </si>
  <si>
    <t>Комышанка А.А.</t>
  </si>
  <si>
    <t>Чернышева О.Б.</t>
  </si>
  <si>
    <t>Колесникова В.Н.</t>
  </si>
  <si>
    <t>school34.roovr.ru</t>
  </si>
  <si>
    <t>Чередников И.А.</t>
  </si>
  <si>
    <t>Городинцев А.Е.</t>
  </si>
  <si>
    <t>Кораблинова А.В.</t>
  </si>
  <si>
    <t>Тихонова С.И.</t>
  </si>
  <si>
    <t>Басанская И.Н.</t>
  </si>
  <si>
    <t>Чигринова Т.И.</t>
  </si>
  <si>
    <t>Сизова О.Н.</t>
  </si>
  <si>
    <t>Заместитель директора по АХР</t>
  </si>
  <si>
    <t>Маркова С.В.</t>
  </si>
  <si>
    <t>Иванова Н.В.</t>
  </si>
  <si>
    <t>http://school56.roovr.ru/</t>
  </si>
  <si>
    <t>Теслина Е.И.</t>
  </si>
  <si>
    <t>Милованова Э.Т.</t>
  </si>
  <si>
    <t>Бабанская Г.М.</t>
  </si>
  <si>
    <t>Назаренко С.Н.</t>
  </si>
  <si>
    <t>Максимова А.В.</t>
  </si>
  <si>
    <t>Тарадина И.Ю.</t>
  </si>
  <si>
    <t>Бут М.В.</t>
  </si>
  <si>
    <t>http://school65.roovr.ru</t>
  </si>
  <si>
    <t>Арсеньева Г.И</t>
  </si>
  <si>
    <t>Ашугян В.А.</t>
  </si>
  <si>
    <t>Белякова Ю.В.</t>
  </si>
  <si>
    <t>Волошина О.Г.</t>
  </si>
  <si>
    <t>Кравченко Л.И.</t>
  </si>
  <si>
    <t>Хмельницкая Ю.В.</t>
  </si>
  <si>
    <t>Шуваева А.А.</t>
  </si>
  <si>
    <t>Заместитель  директора по АХЧ</t>
  </si>
  <si>
    <t>Фролова Е.В.</t>
  </si>
  <si>
    <t>http://school82.roovr.ru/cvedeniya-ob-obrazovatelnoy-organizatsii/dokumenty/</t>
  </si>
  <si>
    <t>school90.roovr.ru</t>
  </si>
  <si>
    <t>Заместитель директора по АХЧ</t>
  </si>
  <si>
    <t>Шевякова Л.Г.</t>
  </si>
  <si>
    <t>Середа М. А.</t>
  </si>
  <si>
    <t>Гранкина Л.А.</t>
  </si>
  <si>
    <t>Дочиева И.А.</t>
  </si>
  <si>
    <t>Плугова Н.М.</t>
  </si>
  <si>
    <t>Чернышенко М. Я.</t>
  </si>
  <si>
    <t>Дудковская С.Г.</t>
  </si>
  <si>
    <t>http://school93.roovr.ru/</t>
  </si>
  <si>
    <t>Мокрицка Н.О.</t>
  </si>
  <si>
    <t>Савенкова Е. Ю.</t>
  </si>
  <si>
    <t>Гончарова Н.И.</t>
  </si>
  <si>
    <t>Рябчун О. В.</t>
  </si>
  <si>
    <t>Иванова Н.Б.</t>
  </si>
  <si>
    <t>Молчанкина Е.В.</t>
  </si>
  <si>
    <t>Цилонская И.Е.</t>
  </si>
  <si>
    <t>Сиражудинова О.В.</t>
  </si>
  <si>
    <t>Гринько З.А.</t>
  </si>
  <si>
    <t>school96.roovr.ru</t>
  </si>
  <si>
    <t>Емашева М.И.</t>
  </si>
  <si>
    <t>Карасева Т.В.</t>
  </si>
  <si>
    <t>Санжаревская Е.В.</t>
  </si>
  <si>
    <t>Усачева Ю.А.</t>
  </si>
  <si>
    <t>Чубарова Л.Г.</t>
  </si>
  <si>
    <t>Шеретеко В.Ф.</t>
  </si>
  <si>
    <t>Бушнова М.В.</t>
  </si>
  <si>
    <t>Вервекина Ю.Г.</t>
  </si>
  <si>
    <t>Виневская А.В.</t>
  </si>
  <si>
    <t>Баланцева И.Г.</t>
  </si>
  <si>
    <t>Зам.директора по АХЧ</t>
  </si>
  <si>
    <t>Коновская О.М.</t>
  </si>
  <si>
    <t>www school99.roovr.ru</t>
  </si>
  <si>
    <t>Белогорцева Н.М.</t>
  </si>
  <si>
    <t>Васенко Т.В.</t>
  </si>
  <si>
    <t>Репкина Н.О.</t>
  </si>
  <si>
    <t>Юшко С.В.</t>
  </si>
  <si>
    <t>Бандуренко А.Г.</t>
  </si>
  <si>
    <t>Канищева Н.И.</t>
  </si>
  <si>
    <t>Баранова А.Г.</t>
  </si>
  <si>
    <t>87 993,67</t>
  </si>
  <si>
    <t>http://school100.roovr.ru/netcat_files/60/302/Inf_o_sredney_zp_dlya_MKU_2020.pdf</t>
  </si>
  <si>
    <t>Вернигорова А.И.</t>
  </si>
  <si>
    <t>58 574,31</t>
  </si>
  <si>
    <t>Махотина Н.И.</t>
  </si>
  <si>
    <t>31 284,43</t>
  </si>
  <si>
    <t>Степанова А.А.</t>
  </si>
  <si>
    <t>64 816,04</t>
  </si>
  <si>
    <t>Герасимова Н.В.</t>
  </si>
  <si>
    <t>55 041,32</t>
  </si>
  <si>
    <t>Фоменко О.Н.</t>
  </si>
  <si>
    <t>40 515,36</t>
  </si>
  <si>
    <t>Мокроусов А.В.</t>
  </si>
  <si>
    <t>42 934,18</t>
  </si>
  <si>
    <t>Бабушкин А.Е.</t>
  </si>
  <si>
    <t>44 529,34</t>
  </si>
  <si>
    <t>Садилова О.И.</t>
  </si>
  <si>
    <t>69 035,37</t>
  </si>
  <si>
    <t>Назарько С.С.</t>
  </si>
  <si>
    <t>56 948,85</t>
  </si>
  <si>
    <t>Заместитель директора по УВР (01.01.20-31.08.20)</t>
  </si>
  <si>
    <t>Заместитель директора по АХЧ (01.01.20-31.03.20)</t>
  </si>
  <si>
    <t>Заместитель директора по АХЧ (01.04.20-31.12.20)</t>
  </si>
  <si>
    <t>Заместитель директора по УВР (01.09.20-31.12.20)</t>
  </si>
  <si>
    <t>Полонская Т.Н.</t>
  </si>
  <si>
    <t xml:space="preserve">Директор </t>
  </si>
  <si>
    <t>http://school101.roovr.ru/</t>
  </si>
  <si>
    <t>Колесова Н.А.</t>
  </si>
  <si>
    <t xml:space="preserve">Заместитель директора по УВР </t>
  </si>
  <si>
    <t>Даниленко И.С.</t>
  </si>
  <si>
    <t>Орлова Е.В.</t>
  </si>
  <si>
    <t>Сиротенко Е.И.</t>
  </si>
  <si>
    <t>Егоров А.А.</t>
  </si>
  <si>
    <t xml:space="preserve">Заместитель директора по АХР </t>
  </si>
  <si>
    <t>Ногина И.В.</t>
  </si>
  <si>
    <t>Заместитель директора по УВР (24.08.20-31.12.20)</t>
  </si>
  <si>
    <t>Заместитель директора по ВР (25.09.20-31.12.20)</t>
  </si>
  <si>
    <t>Марченко Т.Г.</t>
  </si>
  <si>
    <t>http://lizei102-rnd.ru/index.php/phonehotline410</t>
  </si>
  <si>
    <t>Воропаева Т.Е.</t>
  </si>
  <si>
    <t>Белицкая М.В.</t>
  </si>
  <si>
    <t>Прокопенко Л.А.</t>
  </si>
  <si>
    <t>Скилкова Е.П.</t>
  </si>
  <si>
    <t>Городецкий П.А.</t>
  </si>
  <si>
    <t>Заместитель директора по безопасности</t>
  </si>
  <si>
    <t>Бандурко Н.Е.</t>
  </si>
  <si>
    <t>Рублева О.А.</t>
  </si>
  <si>
    <t>school104.roovr.ru</t>
  </si>
  <si>
    <t>Моисеева Е.А.</t>
  </si>
  <si>
    <t>Пятницына И.Н.</t>
  </si>
  <si>
    <t>Ершова Е.А.</t>
  </si>
  <si>
    <t>Озерная Е.В.</t>
  </si>
  <si>
    <t>Шахов В.И.</t>
  </si>
  <si>
    <t>Алашеева Е.В.</t>
  </si>
  <si>
    <t>Ерофеева С.А.</t>
  </si>
  <si>
    <t>Заместитель директора по экономике</t>
  </si>
  <si>
    <t>Алтухов С.С.</t>
  </si>
  <si>
    <t>http://school107.roovr.ru/cvedeniya-ob-obrazovatelnoy-organizatsii/protivodeystvie-korruptsii/</t>
  </si>
  <si>
    <t>Бабенко П.В.</t>
  </si>
  <si>
    <t>Богомазова Г.Д.</t>
  </si>
  <si>
    <t>Бойко Е.А.</t>
  </si>
  <si>
    <t xml:space="preserve">Дудина Е.А. </t>
  </si>
  <si>
    <t>Линькова А.В.</t>
  </si>
  <si>
    <t>Романенко Т.В.</t>
  </si>
  <si>
    <t>Сердюкова А.А.</t>
  </si>
  <si>
    <t>Балашова Т.С.
(01.01.2020 - 31.12.2020)</t>
  </si>
  <si>
    <t>http://gymnasium118.ru</t>
  </si>
  <si>
    <t>Черкасова В.Н.
(01.01.2020 - 31.12.2020)</t>
  </si>
  <si>
    <t>Маслова Е.В.
(01.01.2020 - 31.12.2020)</t>
  </si>
  <si>
    <t>Новолодский А.С.
(01.01.2020 - 31.12.2020)</t>
  </si>
  <si>
    <t>Савинова Н.Л
(01.09.2020- 31.12.2020)</t>
  </si>
  <si>
    <t>Качалкина В.В.
(01.01.2020- 10.08.2020)</t>
  </si>
  <si>
    <t>Мамай Л.В.
(01.01.2020- 31.12.2020)</t>
  </si>
  <si>
    <t>Власова О.А
(01.01.2020- 31.12.2020)</t>
  </si>
  <si>
    <t>Заместитель директора по УВР (дошкольный уровень)</t>
  </si>
  <si>
    <t>Ларионова Н.А.
(01.01.2020- 31.12.2020)</t>
  </si>
  <si>
    <t>заместитель директора по ЭВ</t>
  </si>
  <si>
    <t>Малышева С.А.
(01.01.2020- 31.12.2020)</t>
  </si>
  <si>
    <t>Заместитель директора по АХЧ (дошкольный уровень)</t>
  </si>
  <si>
    <t>Поляков В.А.
(01.01.2020-31.12.2020)</t>
  </si>
  <si>
    <t>Петров В.О.</t>
  </si>
  <si>
    <t>www.dush-9rostov.ru</t>
  </si>
  <si>
    <t>Гвоздецкая И.В.</t>
  </si>
  <si>
    <t>Тимакова Л.И.</t>
  </si>
  <si>
    <t>Рябых В.Н.</t>
  </si>
  <si>
    <t>Исаева Т.Г.</t>
  </si>
  <si>
    <r>
      <t>Полное наименование учреждения</t>
    </r>
    <r>
      <rPr>
        <i/>
        <sz val="12"/>
        <color theme="1"/>
        <rFont val="Times New Roman"/>
        <family val="1"/>
        <charset val="204"/>
      </rPr>
      <t xml:space="preserve"> (по уставу)</t>
    </r>
  </si>
  <si>
    <t>Заместитель директора по УСР</t>
  </si>
  <si>
    <t>Заместитель директора по СМР</t>
  </si>
  <si>
    <t>Мелентьев А.Л.</t>
  </si>
  <si>
    <t>http://dussh10rostov.ru/</t>
  </si>
  <si>
    <t>Харагезян М.В.</t>
  </si>
  <si>
    <t>Алейникова А.С.</t>
  </si>
  <si>
    <t>Заместитель директора по спортивно-массовой работе</t>
  </si>
  <si>
    <t>Корнеев С.А.</t>
  </si>
  <si>
    <t>Белов А.В.</t>
  </si>
  <si>
    <t>Пильгуй Е.Ю.</t>
  </si>
  <si>
    <t>Хацкевич Н.Ф.</t>
  </si>
  <si>
    <t>https://cdtrnd.ru/zp.pdf</t>
  </si>
  <si>
    <t>Панфилова Н.С.</t>
  </si>
  <si>
    <t>Родионова Е.П.</t>
  </si>
  <si>
    <t>Заместитель директора по МР</t>
  </si>
  <si>
    <t>Попова Н.Н.</t>
  </si>
  <si>
    <t>Меньшиков И.А.</t>
  </si>
  <si>
    <t>Калитина А.С.</t>
  </si>
  <si>
    <t>Заведующий</t>
  </si>
  <si>
    <t>http://ds36.roovr.ru/cvedeniya-ob-obrazovatelnoy-organizatsii/protivodeystvie-korruptsii/</t>
  </si>
  <si>
    <t>Шаповалова А.С.</t>
  </si>
  <si>
    <t>Попова Н.В.</t>
  </si>
  <si>
    <t>Заместитель по АХЧ</t>
  </si>
  <si>
    <t>Яненко Е.О.</t>
  </si>
  <si>
    <t>ds42.roovr.ru</t>
  </si>
  <si>
    <t>Браун И.А.</t>
  </si>
  <si>
    <t>Зеленская С. А.</t>
  </si>
  <si>
    <t>http://ds48.roovr.ru/</t>
  </si>
  <si>
    <t>Фролова Н. А.</t>
  </si>
  <si>
    <t>Заместитель заведующего по АХЧ</t>
  </si>
  <si>
    <t>Гапоненко Н. Г.</t>
  </si>
  <si>
    <t>Заместитель заведующего по ВОР</t>
  </si>
  <si>
    <t>Ушакова А. А.</t>
  </si>
  <si>
    <t>http://ds49.roovr.ru/netcat_files/252/457/Informatsiya_o_srednemesyachnoy_zarabotnoy_plate_rukovoditelya.pdf</t>
  </si>
  <si>
    <t>Заместитель заведущего по АХЧ</t>
  </si>
  <si>
    <t>Заместитель заведущего по ОВР</t>
  </si>
  <si>
    <t>Игнатьева М.В.</t>
  </si>
  <si>
    <t>Гордик Г. А.</t>
  </si>
  <si>
    <t>Корецкая О.А.</t>
  </si>
  <si>
    <t>Лосева Е.В.</t>
  </si>
  <si>
    <t>Мягкова Т.С.</t>
  </si>
  <si>
    <t>Калинина В.В.</t>
  </si>
  <si>
    <t>http://ds74.roovr.ru/cvedeniya-ob-obrazovatelnoy-organizatsii/protivodeystvie-korruptsii/</t>
  </si>
  <si>
    <t>Фомишина И.В.</t>
  </si>
  <si>
    <t>Кулинченко П.В.</t>
  </si>
  <si>
    <t>http://school76.roovr.ru/</t>
  </si>
  <si>
    <t>Тытыш Т.А.</t>
  </si>
  <si>
    <t>Николаева С.И.</t>
  </si>
  <si>
    <t>Егина Э.О.</t>
  </si>
  <si>
    <t>Неклюдов А.А.</t>
  </si>
  <si>
    <t>Васильева Л.В.</t>
  </si>
  <si>
    <t>Ковалева О.В.</t>
  </si>
  <si>
    <t>Заместитель директора по НЭР</t>
  </si>
  <si>
    <t>Каюмова З.И.</t>
  </si>
  <si>
    <t>заместитель директора по экономике</t>
  </si>
  <si>
    <t>Декина Л.Н.</t>
  </si>
  <si>
    <t>Демакова И.В.</t>
  </si>
  <si>
    <t>Жолобова О.П.</t>
  </si>
  <si>
    <t xml:space="preserve">Заведующий </t>
  </si>
  <si>
    <t>http://ds77.roovr.ru/</t>
  </si>
  <si>
    <t>Галкина Е.С.</t>
  </si>
  <si>
    <t>Сосновская Т.В.</t>
  </si>
  <si>
    <t>Зам.заведующего по АХЧ</t>
  </si>
  <si>
    <t>Бабичева И.В.</t>
  </si>
  <si>
    <t>http://ds111.roovr.ru/</t>
  </si>
  <si>
    <t>Сахарова Н.В.</t>
  </si>
  <si>
    <t>ГордиенкоО.Н.</t>
  </si>
  <si>
    <t>WWW.ds121.roovr.ru</t>
  </si>
  <si>
    <t>Арзуманян К.Б.</t>
  </si>
  <si>
    <t>Маслова И.А.</t>
  </si>
  <si>
    <t>Заместитель заведующего по АХР</t>
  </si>
  <si>
    <t>Мельникова И.Ю.</t>
  </si>
  <si>
    <t>Заместитель заведующего по ОВР</t>
  </si>
  <si>
    <t>Псурцева Нина Николаевна</t>
  </si>
  <si>
    <t>Заведующий МБДОУ</t>
  </si>
  <si>
    <t>http://ds137.roovr.ru/</t>
  </si>
  <si>
    <t>Шубина Инна Александровна</t>
  </si>
  <si>
    <t>Зозуля Анастасия Георгиевна</t>
  </si>
  <si>
    <t>Олагова О.И.</t>
  </si>
  <si>
    <t>http://ds211.roovr.ru/cvedeniya-ob-obrazovatelnoy-organizatsii/protivodeystvie-korruptsii/</t>
  </si>
  <si>
    <t>Мачула Е. М.</t>
  </si>
  <si>
    <t>Заместитель заведующего по ВР</t>
  </si>
  <si>
    <t>Ледовских Т. А.</t>
  </si>
  <si>
    <t>Бойчевская О. А.</t>
  </si>
  <si>
    <t>Павлова В.В.</t>
  </si>
  <si>
    <t>http://ds225.roovr.ru/</t>
  </si>
  <si>
    <t>Москинова Е. А.</t>
  </si>
  <si>
    <t>Заместитель заведующего по ВМР</t>
  </si>
  <si>
    <t>29 622,32</t>
  </si>
  <si>
    <t>Дзюба Е.В.</t>
  </si>
  <si>
    <t>Садчикова И.В.</t>
  </si>
  <si>
    <t>Нагапетян А.В.</t>
  </si>
  <si>
    <t>Огибина Л. В.</t>
  </si>
  <si>
    <t>36 261,57</t>
  </si>
  <si>
    <t>Белотелова Н. В.</t>
  </si>
  <si>
    <t xml:space="preserve">Васильева Т. С. </t>
  </si>
  <si>
    <t>29 373,22</t>
  </si>
  <si>
    <t>http://ds251.roovr.ru/netcat_files/227/462/o_zarabotnoy_plate039.pdf</t>
  </si>
  <si>
    <t>Габрельян И.С.</t>
  </si>
  <si>
    <t>Петрова И.О.</t>
  </si>
  <si>
    <t>Белозорова Г.А.</t>
  </si>
  <si>
    <t>Денишенко Т. С.</t>
  </si>
  <si>
    <t>Морозова Т.В.</t>
  </si>
  <si>
    <t>Ксензова И. Н.</t>
  </si>
  <si>
    <t>Петрова И.Г.</t>
  </si>
  <si>
    <t>http://ds267.roovr.ru/netcat_files/216/354/Informatsiya_o_sredney_ZP.pdf</t>
  </si>
  <si>
    <t>Бурляй Л.В.</t>
  </si>
  <si>
    <t>Берлизова Г. А.</t>
  </si>
  <si>
    <t>ds272.roovr.ru</t>
  </si>
  <si>
    <t>Коваленко А. Ю.</t>
  </si>
  <si>
    <t>Немцева Ю. С.</t>
  </si>
  <si>
    <t>Касьянова Е. Н.</t>
  </si>
  <si>
    <t>Скуратович Т. В.</t>
  </si>
  <si>
    <t>http://ds288.roovr.ru/protivodeystvie-korruptsii/</t>
  </si>
  <si>
    <t>Саранцева И. Н.</t>
  </si>
  <si>
    <t>Рыбинская Н. Н.</t>
  </si>
  <si>
    <t>Гриценко М. С.</t>
  </si>
  <si>
    <t>Бабасинян Н.В.</t>
  </si>
  <si>
    <t>http://ds304.roovr.ru/cvedeniya-ob-obrazovatelnoy-organizatsii/protivodeystvie-korruptsii/</t>
  </si>
  <si>
    <t>Бабенко Т.А.</t>
  </si>
  <si>
    <t>Плиева Л.М.</t>
  </si>
  <si>
    <t>Бондаренко О.А.</t>
  </si>
  <si>
    <t>Попова Л.В.</t>
  </si>
  <si>
    <t xml:space="preserve">Завеующий </t>
  </si>
  <si>
    <t>ds313.roovr.ru</t>
  </si>
  <si>
    <t>Каменева А.Н.</t>
  </si>
  <si>
    <t>Лещенко Е.Ю.</t>
  </si>
  <si>
    <t>Юдина Н. А.</t>
  </si>
  <si>
    <t>http://ds314.roovr.ru/netcat_files/189/319/Informatsiya_o_srednemesyachnoy_zarobotnoy_plate_rukovoditelya_zamestiteley_rukovoditelya_i_gl.buhgalterov_MBDOU_314_za_2020g..pdf</t>
  </si>
  <si>
    <t>Богатова Е. Ю.</t>
  </si>
  <si>
    <t>Замятина О. М.</t>
  </si>
  <si>
    <t>Баева И. А.</t>
  </si>
  <si>
    <t>Баринова И.Н.</t>
  </si>
  <si>
    <t>http://ds317.roovr.ru/netcat_files/185/608/317_srednemesyachnaya_ZP_rukovoditeley_zamestiteley_i_gl._buh.pdf</t>
  </si>
  <si>
    <t>Павленко Н.В.</t>
  </si>
  <si>
    <t>Дедушкина О.Н.</t>
  </si>
  <si>
    <t>Сизонова Н.В.</t>
  </si>
  <si>
    <r>
      <t>Муниципальное бюджетное общеобразовательное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Школа № 3</t>
    </r>
    <r>
      <rPr>
        <sz val="12"/>
        <color theme="1"/>
        <rFont val="Times New Roman"/>
        <family val="1"/>
        <charset val="204"/>
      </rPr>
      <t xml:space="preserve"> имени Синяка Федора Васильевича"</t>
    </r>
  </si>
  <si>
    <r>
      <t>Муниципальное бюджетное общеобразовательное учреждение  города Ростова-на-Дону «</t>
    </r>
    <r>
      <rPr>
        <b/>
        <sz val="12"/>
        <color theme="1"/>
        <rFont val="Times New Roman"/>
        <family val="1"/>
        <charset val="204"/>
      </rPr>
      <t>Школа № 6</t>
    </r>
    <r>
      <rPr>
        <sz val="12"/>
        <color theme="1"/>
        <rFont val="Times New Roman"/>
        <family val="1"/>
        <charset val="204"/>
      </rPr>
      <t xml:space="preserve"> имени Героя Советского Союза Самохина Н.Е.»</t>
    </r>
  </si>
  <si>
    <r>
      <t>Муниципальное автономное образовательное учреждение г.Ростова-на-Дону  “</t>
    </r>
    <r>
      <rPr>
        <b/>
        <sz val="12"/>
        <color theme="1"/>
        <rFont val="Times New Roman"/>
        <family val="1"/>
        <charset val="204"/>
      </rPr>
      <t xml:space="preserve">Школа № 30 </t>
    </r>
    <r>
      <rPr>
        <sz val="12"/>
        <color theme="1"/>
        <rFont val="Times New Roman"/>
        <family val="1"/>
        <charset val="204"/>
      </rPr>
      <t>имени Героя Советского Союза Кравцова О.Т.”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</si>
  <si>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Лицей № 56</t>
    </r>
    <r>
      <rPr>
        <sz val="12"/>
        <color theme="1"/>
        <rFont val="Times New Roman"/>
        <family val="1"/>
        <charset val="204"/>
      </rPr>
      <t xml:space="preserve"> имени генерал-лейтенанта Герасименко В.Ф.» </t>
    </r>
  </si>
  <si>
    <r>
      <t>Муниципальное бюджетное общеобразовательное учреждение города Ростова-на-Дону  «</t>
    </r>
    <r>
      <rPr>
        <b/>
        <sz val="12"/>
        <color theme="1"/>
        <rFont val="Times New Roman"/>
        <family val="1"/>
        <charset val="204"/>
      </rPr>
      <t>Школа № 65</t>
    </r>
    <r>
      <rPr>
        <sz val="12"/>
        <color theme="1"/>
        <rFont val="Times New Roman"/>
        <family val="1"/>
        <charset val="204"/>
      </rPr>
      <t xml:space="preserve"> с углубленным изучением английского языка имени Герроя Советского Союза Московенко В.И.»</t>
    </r>
  </si>
  <si>
    <r>
      <t>Муниципальное автономное общеобразовательное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Гимназия № 76</t>
    </r>
    <r>
      <rPr>
        <sz val="12"/>
        <color theme="1"/>
        <rFont val="Times New Roman"/>
        <family val="1"/>
        <charset val="204"/>
      </rPr>
      <t xml:space="preserve"> имени Героя Советского Союза Никандровой А.А."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</si>
  <si>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Школа № 90</t>
    </r>
    <r>
      <rPr>
        <sz val="12"/>
        <color theme="1"/>
        <rFont val="Times New Roman"/>
        <family val="1"/>
        <charset val="204"/>
      </rPr>
      <t xml:space="preserve"> имени Героя Советского Союза Пудовкина П. Г.» </t>
    </r>
  </si>
  <si>
    <r>
      <t>Муниципальное бюджетное общеобразовательное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Школа № 93</t>
    </r>
    <r>
      <rPr>
        <sz val="12"/>
        <color theme="1"/>
        <rFont val="Times New Roman"/>
        <family val="1"/>
        <charset val="204"/>
      </rPr>
      <t xml:space="preserve"> имени Героя Советского Союза Фоменко Н.М."</t>
    </r>
  </si>
  <si>
    <r>
      <t>Муниципальное автономное общеобразовательное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 xml:space="preserve">Школа № 96 </t>
    </r>
    <r>
      <rPr>
        <sz val="12"/>
        <color theme="1"/>
        <rFont val="Times New Roman"/>
        <family val="1"/>
        <charset val="204"/>
      </rPr>
      <t xml:space="preserve">Эврика-Развитие имени Нагибина Михаила Васильевича"     </t>
    </r>
  </si>
  <si>
    <r>
      <t>Муниципальное бюджетное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города Ростова-на-Дону «</t>
    </r>
    <r>
      <rPr>
        <b/>
        <sz val="12"/>
        <color rgb="FF000000"/>
        <rFont val="Times New Roman"/>
        <family val="1"/>
        <charset val="204"/>
      </rPr>
      <t>Школа № 99</t>
    </r>
    <r>
      <rPr>
        <sz val="12"/>
        <color rgb="FF000000"/>
        <rFont val="Times New Roman"/>
        <family val="1"/>
        <charset val="204"/>
      </rPr>
      <t xml:space="preserve"> имени Героя Советского Союза Никулиной Е.А.» 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</si>
  <si>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Школа № 100</t>
    </r>
    <r>
      <rPr>
        <sz val="12"/>
        <color theme="1"/>
        <rFont val="Times New Roman"/>
        <family val="1"/>
        <charset val="204"/>
      </rPr>
      <t xml:space="preserve"> имени Героя Российской Федерации Трошева Г.Н.»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</si>
  <si>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indexed="8"/>
        <rFont val="Times New Roman"/>
        <family val="1"/>
        <charset val="204"/>
      </rPr>
      <t>Школа № 101</t>
    </r>
    <r>
      <rPr>
        <sz val="12"/>
        <color indexed="8"/>
        <rFont val="Times New Roman"/>
        <family val="1"/>
        <charset val="204"/>
      </rPr>
      <t>»</t>
    </r>
  </si>
  <si>
    <r>
      <t>Муниципальное бюджетное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Лицей № 102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</si>
  <si>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общеобщеобразовательноеучреждение "</t>
    </r>
    <r>
      <rPr>
        <b/>
        <sz val="12"/>
        <color theme="1"/>
        <rFont val="Times New Roman"/>
        <family val="1"/>
        <charset val="204"/>
      </rPr>
      <t>Школа № 104"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</si>
  <si>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Школа № 107</t>
    </r>
    <r>
      <rPr>
        <sz val="12"/>
        <color theme="1"/>
        <rFont val="Times New Roman"/>
        <family val="1"/>
        <charset val="204"/>
      </rPr>
      <t xml:space="preserve"> имени Героя Советского Союза Вартаняна Г.А.»</t>
    </r>
  </si>
  <si>
    <r>
      <t>Муниципальное бюджетное общеобразовательное учреждение города Ростова-на-Дону  «</t>
    </r>
    <r>
      <rPr>
        <b/>
        <sz val="12"/>
        <color indexed="8"/>
        <rFont val="Times New Roman"/>
        <family val="1"/>
        <charset val="204"/>
      </rPr>
      <t>Гимназия № 118</t>
    </r>
    <r>
      <rPr>
        <sz val="12"/>
        <color indexed="8"/>
        <rFont val="Times New Roman"/>
        <family val="1"/>
        <charset val="204"/>
      </rPr>
      <t xml:space="preserve"> имени Валерия Николаевича Цыганова"</t>
    </r>
  </si>
  <si>
    <r>
      <t xml:space="preserve">Муниципальное бюджетное учреждение дополнительного образования города Ростова-на-Дону «Детско-юношеская спортивная </t>
    </r>
    <r>
      <rPr>
        <b/>
        <sz val="12"/>
        <color theme="1"/>
        <rFont val="Times New Roman"/>
        <family val="1"/>
        <charset val="204"/>
      </rPr>
      <t>школа № 9</t>
    </r>
    <r>
      <rPr>
        <sz val="12"/>
        <color theme="1"/>
        <rFont val="Times New Roman"/>
        <family val="1"/>
        <charset val="204"/>
      </rPr>
      <t>»</t>
    </r>
  </si>
  <si>
    <r>
      <t xml:space="preserve">Муниципальное бюджетное учреждение дополнительного образования Ворошиловского района города Ростова-на-Дону «Детско-юношеская спортивная </t>
    </r>
    <r>
      <rPr>
        <b/>
        <sz val="12"/>
        <color theme="1"/>
        <rFont val="Times New Roman"/>
        <family val="1"/>
        <charset val="204"/>
      </rPr>
      <t>школа № 10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</si>
  <si>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учреждение дополнительного образования Ворошиловского района города Ростова-на-Дону "</t>
    </r>
    <r>
      <rPr>
        <b/>
        <sz val="12"/>
        <color theme="1"/>
        <rFont val="Times New Roman"/>
        <family val="1"/>
        <charset val="204"/>
      </rPr>
      <t>Центр детского творчества</t>
    </r>
    <r>
      <rPr>
        <sz val="12"/>
        <color theme="1"/>
        <rFont val="Times New Roman"/>
        <family val="1"/>
        <charset val="204"/>
      </rPr>
      <t>"</t>
    </r>
  </si>
  <si>
    <r>
      <t xml:space="preserve">Муниципальное бюджетное дошкольное учреждение города Ростова-на-Дону " </t>
    </r>
    <r>
      <rPr>
        <b/>
        <sz val="12"/>
        <color theme="1"/>
        <rFont val="Times New Roman"/>
        <family val="1"/>
        <charset val="204"/>
      </rPr>
      <t>Детский сад № 36</t>
    </r>
    <r>
      <rPr>
        <sz val="12"/>
        <color theme="1"/>
        <rFont val="Times New Roman"/>
        <family val="1"/>
        <charset val="204"/>
      </rPr>
      <t>"</t>
    </r>
  </si>
  <si>
    <r>
      <t>Муниципальное автономное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42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</si>
  <si>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48</t>
    </r>
    <r>
      <rPr>
        <sz val="12"/>
        <color theme="1"/>
        <rFont val="Times New Roman"/>
        <family val="1"/>
        <charset val="204"/>
      </rPr>
      <t>»</t>
    </r>
  </si>
  <si>
    <r>
      <t>Муниципального автоновного дошкольного образовательного учреждения города Ростова-на-Дону  "</t>
    </r>
    <r>
      <rPr>
        <b/>
        <sz val="12"/>
        <color theme="1"/>
        <rFont val="Times New Roman"/>
        <family val="1"/>
        <charset val="204"/>
      </rPr>
      <t>Детский сад № 49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</si>
  <si>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74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</si>
  <si>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77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</si>
  <si>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121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</si>
  <si>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 -на-Дону "</t>
    </r>
    <r>
      <rPr>
        <b/>
        <sz val="12"/>
        <color theme="1"/>
        <rFont val="Times New Roman"/>
        <family val="1"/>
        <charset val="204"/>
      </rPr>
      <t>Детский сад № 137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</si>
  <si>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211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</si>
  <si>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111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</si>
  <si>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225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</si>
  <si>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251</t>
    </r>
    <r>
      <rPr>
        <sz val="12"/>
        <color theme="1"/>
        <rFont val="Times New Roman"/>
        <family val="1"/>
        <charset val="204"/>
      </rPr>
      <t>"</t>
    </r>
  </si>
  <si>
    <r>
      <t>Муниципальное автономное дошкольное образовательное учреждение города Ростова-на-Дону  «</t>
    </r>
    <r>
      <rPr>
        <b/>
        <sz val="12"/>
        <color theme="1"/>
        <rFont val="Times New Roman"/>
        <family val="1"/>
        <charset val="204"/>
      </rPr>
      <t>Детский сад № 267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</si>
  <si>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образовательное учреждение города Ростова-на-Дону  «</t>
    </r>
    <r>
      <rPr>
        <b/>
        <sz val="12"/>
        <color theme="1"/>
        <rFont val="Times New Roman"/>
        <family val="1"/>
        <charset val="204"/>
      </rPr>
      <t>Детский сад № 272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</si>
  <si>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288</t>
    </r>
    <r>
      <rPr>
        <sz val="12"/>
        <color theme="1"/>
        <rFont val="Times New Roman"/>
        <family val="1"/>
        <charset val="204"/>
      </rPr>
      <t>"</t>
    </r>
  </si>
  <si>
    <r>
      <t>Муниципальное автономное дошкольное 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304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</si>
  <si>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общеобразовательное учреждение города Ростова-на-Дона "</t>
    </r>
    <r>
      <rPr>
        <b/>
        <sz val="12"/>
        <color theme="1"/>
        <rFont val="Times New Roman"/>
        <family val="1"/>
        <charset val="204"/>
      </rPr>
      <t>Детский сад № 313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</si>
  <si>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314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</si>
  <si>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317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</si>
  <si>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общеобразовательньное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Гимназия № 34</t>
    </r>
    <r>
      <rPr>
        <sz val="12"/>
        <color theme="1"/>
        <rFont val="Times New Roman"/>
        <family val="1"/>
        <charset val="204"/>
      </rPr>
      <t xml:space="preserve"> имени Чумаченко Д.М."</t>
    </r>
  </si>
  <si>
    <t>Зам.директора  по УВР</t>
  </si>
  <si>
    <t>Зам.директора  по ВР</t>
  </si>
  <si>
    <t xml:space="preserve">Муниципальное бюджетное общеобразовательное учреждение
города Ростова-на-Дону «Школа № 82имени Героя России Першикова Василия Анатольевича
</t>
  </si>
  <si>
    <t>Земляк Э. Б.</t>
  </si>
  <si>
    <t>Шутова Т. О.</t>
  </si>
  <si>
    <t>Семенова М. А.</t>
  </si>
  <si>
    <t>Балацкая О. Н.</t>
  </si>
  <si>
    <t>Информация о среднемесячной заработной плате руководителей, заместителей руководителя и главных бухгалтеров муницпальных учреждений Ворошиловского района города Ростова-на-Дону за 2020 год.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</si>
</sst>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#,##0.0"/>
  </numFmts>
  <fonts count="2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</font>
    <font>
      <sz val="14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</font>
    <font>
      <u/>
      <sz val="12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indexed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15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0" applyFont="1"/>
    <xf numFmtId="0" fontId="1" fillId="0" borderId="20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10" fillId="0" borderId="5" xfId="2" applyNumberFormat="1" applyFont="1" applyBorder="1" applyAlignment="1">
      <alignment horizontal="center" vertical="center"/>
    </xf>
    <xf numFmtId="4" fontId="10" fillId="0" borderId="1" xfId="2" applyNumberFormat="1" applyFont="1" applyBorder="1" applyAlignment="1">
      <alignment horizontal="center" vertical="center"/>
    </xf>
    <xf numFmtId="165" fontId="10" fillId="0" borderId="10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shrinkToFit="1"/>
    </xf>
    <xf numFmtId="4" fontId="12" fillId="0" borderId="5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4" fontId="12" fillId="0" borderId="10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4" fontId="12" fillId="0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2" fillId="0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3" fillId="0" borderId="24" xfId="0" applyFont="1" applyBorder="1" applyAlignment="1">
      <alignment wrapText="1"/>
    </xf>
    <xf numFmtId="4" fontId="3" fillId="0" borderId="2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4" fontId="3" fillId="0" borderId="1" xfId="3" applyFont="1" applyBorder="1" applyAlignment="1">
      <alignment horizontal="center" vertical="center"/>
    </xf>
    <xf numFmtId="164" fontId="3" fillId="0" borderId="5" xfId="3" applyFont="1" applyBorder="1" applyAlignment="1">
      <alignment horizontal="center" vertical="center"/>
    </xf>
    <xf numFmtId="164" fontId="3" fillId="0" borderId="10" xfId="3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justify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2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7" fillId="0" borderId="16" xfId="1" applyFont="1" applyBorder="1" applyAlignment="1" applyProtection="1">
      <alignment horizontal="center" vertical="center" wrapText="1"/>
    </xf>
    <xf numFmtId="0" fontId="7" fillId="0" borderId="17" xfId="1" applyFont="1" applyBorder="1" applyAlignment="1" applyProtection="1">
      <alignment horizontal="center" vertical="center" wrapText="1"/>
    </xf>
    <xf numFmtId="0" fontId="7" fillId="0" borderId="19" xfId="1" applyFont="1" applyBorder="1" applyAlignment="1" applyProtection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6" xfId="1" applyFont="1" applyBorder="1" applyAlignment="1" applyProtection="1">
      <alignment horizontal="center" vertical="center" wrapText="1"/>
    </xf>
    <xf numFmtId="0" fontId="7" fillId="0" borderId="8" xfId="1" applyFont="1" applyBorder="1" applyAlignment="1" applyProtection="1">
      <alignment horizontal="center" vertical="center" wrapText="1"/>
    </xf>
    <xf numFmtId="0" fontId="7" fillId="0" borderId="11" xfId="1" applyFont="1" applyBorder="1" applyAlignment="1" applyProtection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4" fillId="0" borderId="16" xfId="1" applyFont="1" applyFill="1" applyBorder="1" applyAlignment="1" applyProtection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6" xfId="1" applyFont="1" applyBorder="1" applyAlignment="1" applyProtection="1">
      <alignment horizontal="center" vertical="center" wrapText="1"/>
    </xf>
    <xf numFmtId="0" fontId="9" fillId="0" borderId="17" xfId="1" applyFont="1" applyBorder="1" applyAlignment="1" applyProtection="1">
      <alignment horizontal="center" vertical="center" wrapText="1"/>
    </xf>
    <xf numFmtId="0" fontId="9" fillId="0" borderId="19" xfId="1" applyFont="1" applyBorder="1" applyAlignment="1" applyProtection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8" fillId="0" borderId="17" xfId="1" applyFont="1" applyBorder="1" applyAlignment="1" applyProtection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7" fillId="0" borderId="16" xfId="1" applyFont="1" applyBorder="1" applyAlignment="1" applyProtection="1">
      <alignment horizontal="center" vertical="center"/>
    </xf>
    <xf numFmtId="0" fontId="7" fillId="0" borderId="17" xfId="1" applyFont="1" applyBorder="1" applyAlignment="1" applyProtection="1">
      <alignment horizontal="center" vertical="center"/>
    </xf>
    <xf numFmtId="0" fontId="7" fillId="0" borderId="19" xfId="1" applyFont="1" applyBorder="1" applyAlignment="1" applyProtection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wrapText="1"/>
    </xf>
    <xf numFmtId="0" fontId="13" fillId="0" borderId="18" xfId="0" applyFont="1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2" fillId="0" borderId="16" xfId="1" applyBorder="1" applyAlignment="1" applyProtection="1">
      <alignment horizontal="center" vertical="center" wrapText="1"/>
    </xf>
    <xf numFmtId="0" fontId="2" fillId="0" borderId="17" xfId="1" applyBorder="1" applyAlignment="1" applyProtection="1">
      <alignment horizontal="center" vertical="center" wrapText="1"/>
    </xf>
    <xf numFmtId="0" fontId="2" fillId="0" borderId="19" xfId="1" applyBorder="1" applyAlignment="1" applyProtection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17" fillId="0" borderId="6" xfId="1" applyFont="1" applyBorder="1" applyAlignment="1" applyProtection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_Лист1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ymnasium118.ru/" TargetMode="External"/><Relationship Id="rId13" Type="http://schemas.openxmlformats.org/officeDocument/2006/relationships/hyperlink" Target="http://ds74.roovr.ru/cvedeniya-ob-obrazovatelnoy-organizatsii/protivodeystvie-korruptsii/" TargetMode="External"/><Relationship Id="rId18" Type="http://schemas.openxmlformats.org/officeDocument/2006/relationships/hyperlink" Target="http://ds211.roovr.ru/cvedeniya-ob-obrazovatelnoy-organizatsii/protivodeystvie-korruptsii/" TargetMode="External"/><Relationship Id="rId3" Type="http://schemas.openxmlformats.org/officeDocument/2006/relationships/hyperlink" Target="http://school56.roovr.ru/" TargetMode="External"/><Relationship Id="rId21" Type="http://schemas.openxmlformats.org/officeDocument/2006/relationships/hyperlink" Target="http://ds314.roovr.ru/netcat_files/189/319/Informatsiya_o_srednemesyachnoy_zarobotnoy_plate_rukovoditelya_zamestiteley_rukovoditelya_i_gl.buhgalterov_MBDOU_314_za_2020g..pdf" TargetMode="External"/><Relationship Id="rId7" Type="http://schemas.openxmlformats.org/officeDocument/2006/relationships/hyperlink" Target="http://school107.roovr.ru/cvedeniya-ob-obrazovatelnoy-organizatsii/protivodeystvie-korruptsii/" TargetMode="External"/><Relationship Id="rId12" Type="http://schemas.openxmlformats.org/officeDocument/2006/relationships/hyperlink" Target="http://ds49.roovr.ru/netcat_files/252/457/Informatsiya_o_srednemesyachnoy_zarabotnoy_plate_rukovoditelya.pdf" TargetMode="External"/><Relationship Id="rId17" Type="http://schemas.openxmlformats.org/officeDocument/2006/relationships/hyperlink" Target="http://ds137.roovr.ru/" TargetMode="External"/><Relationship Id="rId2" Type="http://schemas.openxmlformats.org/officeDocument/2006/relationships/hyperlink" Target="http://moyschool-6.ru/" TargetMode="External"/><Relationship Id="rId16" Type="http://schemas.openxmlformats.org/officeDocument/2006/relationships/hyperlink" Target="http://www.ds121.roovr.ru/" TargetMode="External"/><Relationship Id="rId20" Type="http://schemas.openxmlformats.org/officeDocument/2006/relationships/hyperlink" Target="http://ds288.roovr.ru/protivodeystvie-korruptsii/" TargetMode="External"/><Relationship Id="rId1" Type="http://schemas.openxmlformats.org/officeDocument/2006/relationships/hyperlink" Target="http://school3.roovr.ru/" TargetMode="External"/><Relationship Id="rId6" Type="http://schemas.openxmlformats.org/officeDocument/2006/relationships/hyperlink" Target="http://lizei102-rnd.ru/index.php/phonehotline410" TargetMode="External"/><Relationship Id="rId11" Type="http://schemas.openxmlformats.org/officeDocument/2006/relationships/hyperlink" Target="http://ds48.roovr.ru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school100.roovr.ru/netcat_files/60/302/Inf_o_sredney_zp_dlya_MKU_2020.pdf" TargetMode="External"/><Relationship Id="rId15" Type="http://schemas.openxmlformats.org/officeDocument/2006/relationships/hyperlink" Target="http://ds77.roovr.ru/" TargetMode="External"/><Relationship Id="rId23" Type="http://schemas.openxmlformats.org/officeDocument/2006/relationships/hyperlink" Target="http://school82.roovr.ru/cvedeniya-ob-obrazovatelnoy-organizatsii/dokumenty/" TargetMode="External"/><Relationship Id="rId10" Type="http://schemas.openxmlformats.org/officeDocument/2006/relationships/hyperlink" Target="http://ds36.roovr.ru/cvedeniya-ob-obrazovatelnoy-organizatsii/protivodeystvie-korruptsii/" TargetMode="External"/><Relationship Id="rId19" Type="http://schemas.openxmlformats.org/officeDocument/2006/relationships/hyperlink" Target="http://ds251.roovr.ru/netcat_files/227/462/o_zarabotnoy_plate039.pdf" TargetMode="External"/><Relationship Id="rId4" Type="http://schemas.openxmlformats.org/officeDocument/2006/relationships/hyperlink" Target="http://school93.roovr.ru/" TargetMode="External"/><Relationship Id="rId9" Type="http://schemas.openxmlformats.org/officeDocument/2006/relationships/hyperlink" Target="http://dussh10rostov.ru/" TargetMode="External"/><Relationship Id="rId14" Type="http://schemas.openxmlformats.org/officeDocument/2006/relationships/hyperlink" Target="http://school76.roovr.ru/" TargetMode="External"/><Relationship Id="rId22" Type="http://schemas.openxmlformats.org/officeDocument/2006/relationships/hyperlink" Target="http://ds317.roovr.ru/netcat_files/185/608/317_srednemesyachnaya_ZP_rukovoditeley_zamestiteley_i_gl._bu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44"/>
  <sheetViews>
    <sheetView tabSelected="1" topLeftCell="A147" workbookViewId="0">
      <selection activeCell="C245" sqref="C245"/>
    </sheetView>
  </sheetViews>
  <sheetFormatPr defaultColWidth="9.1796875" defaultRowHeight="18"/>
  <cols>
    <col min="1" max="1" width="5.54296875" style="1" customWidth="1"/>
    <col min="2" max="2" width="24.81640625" style="6" customWidth="1"/>
    <col min="3" max="3" width="19.453125" style="69" customWidth="1"/>
    <col min="4" max="4" width="25.1796875" style="46" customWidth="1"/>
    <col min="5" max="5" width="15" style="6" customWidth="1"/>
    <col min="6" max="6" width="26.1796875" style="58" customWidth="1"/>
    <col min="7" max="16384" width="9.1796875" style="1"/>
  </cols>
  <sheetData>
    <row r="2" spans="1:6" ht="56.25" customHeight="1">
      <c r="A2" s="133" t="s">
        <v>387</v>
      </c>
      <c r="B2" s="133"/>
      <c r="C2" s="133"/>
      <c r="D2" s="133"/>
      <c r="E2" s="133"/>
      <c r="F2" s="133"/>
    </row>
    <row r="3" spans="1:6" ht="18.5" thickBot="1"/>
    <row r="4" spans="1:6" ht="62.5" thickBot="1">
      <c r="A4" s="2" t="s">
        <v>0</v>
      </c>
      <c r="B4" s="7" t="s">
        <v>203</v>
      </c>
      <c r="C4" s="70" t="s">
        <v>1</v>
      </c>
      <c r="D4" s="7" t="s">
        <v>2</v>
      </c>
      <c r="E4" s="7" t="s">
        <v>5</v>
      </c>
      <c r="F4" s="8" t="s">
        <v>3</v>
      </c>
    </row>
    <row r="5" spans="1:6" ht="37.5" customHeight="1">
      <c r="A5" s="134" t="s">
        <v>4</v>
      </c>
      <c r="B5" s="106" t="s">
        <v>341</v>
      </c>
      <c r="C5" s="9" t="s">
        <v>6</v>
      </c>
      <c r="D5" s="9" t="s">
        <v>7</v>
      </c>
      <c r="E5" s="10">
        <f>ROUND(765626.24/12,0)</f>
        <v>63802</v>
      </c>
      <c r="F5" s="94" t="s">
        <v>8</v>
      </c>
    </row>
    <row r="6" spans="1:6" ht="36" customHeight="1">
      <c r="A6" s="135"/>
      <c r="B6" s="107"/>
      <c r="C6" s="11" t="s">
        <v>9</v>
      </c>
      <c r="D6" s="11" t="s">
        <v>10</v>
      </c>
      <c r="E6" s="12">
        <f>ROUND(236187.32/5,0)</f>
        <v>47237</v>
      </c>
      <c r="F6" s="125"/>
    </row>
    <row r="7" spans="1:6" ht="36.75" customHeight="1">
      <c r="A7" s="135"/>
      <c r="B7" s="107"/>
      <c r="C7" s="11" t="s">
        <v>11</v>
      </c>
      <c r="D7" s="11" t="s">
        <v>12</v>
      </c>
      <c r="E7" s="12">
        <f>ROUND(775433.74/12,0)</f>
        <v>64619</v>
      </c>
      <c r="F7" s="125"/>
    </row>
    <row r="8" spans="1:6" ht="37.5" customHeight="1">
      <c r="A8" s="135"/>
      <c r="B8" s="107"/>
      <c r="C8" s="11" t="s">
        <v>13</v>
      </c>
      <c r="D8" s="11" t="s">
        <v>12</v>
      </c>
      <c r="E8" s="12">
        <f>ROUND(203413.82/5,0)</f>
        <v>40683</v>
      </c>
      <c r="F8" s="125"/>
    </row>
    <row r="9" spans="1:6" ht="37.5" customHeight="1">
      <c r="A9" s="135"/>
      <c r="B9" s="107"/>
      <c r="C9" s="11" t="s">
        <v>14</v>
      </c>
      <c r="D9" s="11" t="s">
        <v>15</v>
      </c>
      <c r="E9" s="12">
        <f>ROUND(639833.73/12,0)</f>
        <v>53319</v>
      </c>
      <c r="F9" s="125"/>
    </row>
    <row r="10" spans="1:6" ht="38.25" customHeight="1">
      <c r="A10" s="135"/>
      <c r="B10" s="107"/>
      <c r="C10" s="11" t="s">
        <v>16</v>
      </c>
      <c r="D10" s="11" t="s">
        <v>17</v>
      </c>
      <c r="E10" s="12">
        <f>ROUND(50309.16/3,0)</f>
        <v>16770</v>
      </c>
      <c r="F10" s="125"/>
    </row>
    <row r="11" spans="1:6" ht="36.75" customHeight="1" thickBot="1">
      <c r="A11" s="136"/>
      <c r="B11" s="108"/>
      <c r="C11" s="13" t="s">
        <v>18</v>
      </c>
      <c r="D11" s="13" t="s">
        <v>19</v>
      </c>
      <c r="E11" s="14">
        <f>ROUND(693142/12,0)</f>
        <v>57762</v>
      </c>
      <c r="F11" s="126"/>
    </row>
    <row r="12" spans="1:6" customFormat="1" ht="35.25" customHeight="1">
      <c r="A12" s="103">
        <v>2</v>
      </c>
      <c r="B12" s="137" t="s">
        <v>342</v>
      </c>
      <c r="C12" s="71" t="s">
        <v>20</v>
      </c>
      <c r="D12" s="15" t="s">
        <v>7</v>
      </c>
      <c r="E12" s="10">
        <v>70630.03</v>
      </c>
      <c r="F12" s="140" t="s">
        <v>21</v>
      </c>
    </row>
    <row r="13" spans="1:6" customFormat="1" ht="42" customHeight="1">
      <c r="A13" s="104"/>
      <c r="B13" s="138"/>
      <c r="C13" s="72" t="s">
        <v>22</v>
      </c>
      <c r="D13" s="16" t="s">
        <v>23</v>
      </c>
      <c r="E13" s="12">
        <v>44391.3</v>
      </c>
      <c r="F13" s="141"/>
    </row>
    <row r="14" spans="1:6" customFormat="1" ht="42" customHeight="1">
      <c r="A14" s="104"/>
      <c r="B14" s="138"/>
      <c r="C14" s="72" t="s">
        <v>24</v>
      </c>
      <c r="D14" s="16" t="s">
        <v>25</v>
      </c>
      <c r="E14" s="17" t="s">
        <v>26</v>
      </c>
      <c r="F14" s="141"/>
    </row>
    <row r="15" spans="1:6" customFormat="1" ht="42" customHeight="1">
      <c r="A15" s="104"/>
      <c r="B15" s="138"/>
      <c r="C15" s="72" t="s">
        <v>27</v>
      </c>
      <c r="D15" s="16" t="s">
        <v>10</v>
      </c>
      <c r="E15" s="12">
        <v>42176.02</v>
      </c>
      <c r="F15" s="141"/>
    </row>
    <row r="16" spans="1:6" customFormat="1" ht="42" customHeight="1" thickBot="1">
      <c r="A16" s="105"/>
      <c r="B16" s="139"/>
      <c r="C16" s="13" t="s">
        <v>28</v>
      </c>
      <c r="D16" s="18" t="s">
        <v>29</v>
      </c>
      <c r="E16" s="14">
        <v>27223.27</v>
      </c>
      <c r="F16" s="142"/>
    </row>
    <row r="17" spans="1:6" ht="28.5" customHeight="1">
      <c r="A17" s="121">
        <v>3</v>
      </c>
      <c r="B17" s="91" t="s">
        <v>343</v>
      </c>
      <c r="C17" s="22" t="s">
        <v>30</v>
      </c>
      <c r="D17" s="19" t="s">
        <v>7</v>
      </c>
      <c r="E17" s="4">
        <v>85799.46</v>
      </c>
      <c r="F17" s="124" t="s">
        <v>31</v>
      </c>
    </row>
    <row r="18" spans="1:6" ht="39.75" customHeight="1">
      <c r="A18" s="122"/>
      <c r="B18" s="92"/>
      <c r="C18" s="11" t="s">
        <v>32</v>
      </c>
      <c r="D18" s="16" t="s">
        <v>33</v>
      </c>
      <c r="E18" s="3">
        <v>26621.14</v>
      </c>
      <c r="F18" s="125"/>
    </row>
    <row r="19" spans="1:6" ht="69" customHeight="1">
      <c r="A19" s="122"/>
      <c r="B19" s="92"/>
      <c r="C19" s="23" t="s">
        <v>34</v>
      </c>
      <c r="D19" s="16" t="s">
        <v>35</v>
      </c>
      <c r="E19" s="3">
        <v>43840.05</v>
      </c>
      <c r="F19" s="125"/>
    </row>
    <row r="20" spans="1:6" ht="42.75" customHeight="1">
      <c r="A20" s="122"/>
      <c r="B20" s="92"/>
      <c r="C20" s="23" t="s">
        <v>36</v>
      </c>
      <c r="D20" s="16" t="s">
        <v>37</v>
      </c>
      <c r="E20" s="3">
        <v>44900.71</v>
      </c>
      <c r="F20" s="125"/>
    </row>
    <row r="21" spans="1:6" ht="38.25" customHeight="1">
      <c r="A21" s="122"/>
      <c r="B21" s="92"/>
      <c r="C21" s="23" t="s">
        <v>38</v>
      </c>
      <c r="D21" s="16" t="s">
        <v>37</v>
      </c>
      <c r="E21" s="3">
        <v>30874.25</v>
      </c>
      <c r="F21" s="125"/>
    </row>
    <row r="22" spans="1:6" ht="41.25" customHeight="1">
      <c r="A22" s="122"/>
      <c r="B22" s="92"/>
      <c r="C22" s="11" t="s">
        <v>39</v>
      </c>
      <c r="D22" s="16" t="s">
        <v>37</v>
      </c>
      <c r="E22" s="3">
        <v>36918.639999999999</v>
      </c>
      <c r="F22" s="125"/>
    </row>
    <row r="23" spans="1:6" ht="40.5" customHeight="1">
      <c r="A23" s="122"/>
      <c r="B23" s="92"/>
      <c r="C23" s="23" t="s">
        <v>40</v>
      </c>
      <c r="D23" s="16" t="s">
        <v>41</v>
      </c>
      <c r="E23" s="3">
        <v>33245.760000000002</v>
      </c>
      <c r="F23" s="125"/>
    </row>
    <row r="24" spans="1:6" ht="53.25" customHeight="1">
      <c r="A24" s="122"/>
      <c r="B24" s="92"/>
      <c r="C24" s="23" t="s">
        <v>42</v>
      </c>
      <c r="D24" s="16" t="s">
        <v>43</v>
      </c>
      <c r="E24" s="3">
        <v>18915.2</v>
      </c>
      <c r="F24" s="125"/>
    </row>
    <row r="25" spans="1:6" ht="57" customHeight="1">
      <c r="A25" s="122"/>
      <c r="B25" s="92"/>
      <c r="C25" s="11" t="s">
        <v>44</v>
      </c>
      <c r="D25" s="16" t="s">
        <v>43</v>
      </c>
      <c r="E25" s="3">
        <v>14333.11</v>
      </c>
      <c r="F25" s="125"/>
    </row>
    <row r="26" spans="1:6" ht="42" customHeight="1" thickBot="1">
      <c r="A26" s="123"/>
      <c r="B26" s="93"/>
      <c r="C26" s="41" t="s">
        <v>45</v>
      </c>
      <c r="D26" s="18" t="s">
        <v>10</v>
      </c>
      <c r="E26" s="5">
        <v>49057.17</v>
      </c>
      <c r="F26" s="126"/>
    </row>
    <row r="27" spans="1:6">
      <c r="A27" s="121">
        <v>4</v>
      </c>
      <c r="B27" s="91" t="s">
        <v>379</v>
      </c>
      <c r="C27" s="9" t="s">
        <v>46</v>
      </c>
      <c r="D27" s="22" t="s">
        <v>7</v>
      </c>
      <c r="E27" s="4">
        <v>82580</v>
      </c>
      <c r="F27" s="124" t="s">
        <v>47</v>
      </c>
    </row>
    <row r="28" spans="1:6">
      <c r="A28" s="122"/>
      <c r="B28" s="92"/>
      <c r="C28" s="11" t="s">
        <v>48</v>
      </c>
      <c r="D28" s="23" t="s">
        <v>7</v>
      </c>
      <c r="E28" s="3">
        <v>64430</v>
      </c>
      <c r="F28" s="125"/>
    </row>
    <row r="29" spans="1:6" ht="31">
      <c r="A29" s="122"/>
      <c r="B29" s="92"/>
      <c r="C29" s="11" t="s">
        <v>49</v>
      </c>
      <c r="D29" s="11" t="s">
        <v>12</v>
      </c>
      <c r="E29" s="3">
        <v>38102</v>
      </c>
      <c r="F29" s="125"/>
    </row>
    <row r="30" spans="1:6" ht="31">
      <c r="A30" s="122"/>
      <c r="B30" s="92"/>
      <c r="C30" s="11" t="s">
        <v>50</v>
      </c>
      <c r="D30" s="11" t="s">
        <v>12</v>
      </c>
      <c r="E30" s="3">
        <v>42227</v>
      </c>
      <c r="F30" s="125"/>
    </row>
    <row r="31" spans="1:6" ht="31">
      <c r="A31" s="122"/>
      <c r="B31" s="92"/>
      <c r="C31" s="11" t="s">
        <v>51</v>
      </c>
      <c r="D31" s="11" t="s">
        <v>12</v>
      </c>
      <c r="E31" s="3">
        <v>38896</v>
      </c>
      <c r="F31" s="125"/>
    </row>
    <row r="32" spans="1:6" ht="31">
      <c r="A32" s="122"/>
      <c r="B32" s="92"/>
      <c r="C32" s="11" t="s">
        <v>52</v>
      </c>
      <c r="D32" s="11" t="s">
        <v>12</v>
      </c>
      <c r="E32" s="3">
        <v>31265</v>
      </c>
      <c r="F32" s="125"/>
    </row>
    <row r="33" spans="1:6" ht="31">
      <c r="A33" s="122"/>
      <c r="B33" s="92"/>
      <c r="C33" s="11" t="s">
        <v>53</v>
      </c>
      <c r="D33" s="11" t="s">
        <v>15</v>
      </c>
      <c r="E33" s="3">
        <v>37996</v>
      </c>
      <c r="F33" s="125"/>
    </row>
    <row r="34" spans="1:6" ht="31">
      <c r="A34" s="122"/>
      <c r="B34" s="92"/>
      <c r="C34" s="11" t="s">
        <v>54</v>
      </c>
      <c r="D34" s="11" t="s">
        <v>55</v>
      </c>
      <c r="E34" s="3">
        <v>35134</v>
      </c>
      <c r="F34" s="125"/>
    </row>
    <row r="35" spans="1:6" ht="18.5" thickBot="1">
      <c r="A35" s="123"/>
      <c r="B35" s="93"/>
      <c r="C35" s="13" t="s">
        <v>56</v>
      </c>
      <c r="D35" s="13" t="s">
        <v>10</v>
      </c>
      <c r="E35" s="5">
        <v>50407</v>
      </c>
      <c r="F35" s="126"/>
    </row>
    <row r="36" spans="1:6">
      <c r="A36" s="134">
        <v>5</v>
      </c>
      <c r="B36" s="106" t="s">
        <v>344</v>
      </c>
      <c r="C36" s="22" t="s">
        <v>57</v>
      </c>
      <c r="D36" s="19" t="s">
        <v>7</v>
      </c>
      <c r="E36" s="4">
        <v>68730</v>
      </c>
      <c r="F36" s="100" t="s">
        <v>58</v>
      </c>
    </row>
    <row r="37" spans="1:6" ht="31">
      <c r="A37" s="135"/>
      <c r="B37" s="107"/>
      <c r="C37" s="23" t="s">
        <v>59</v>
      </c>
      <c r="D37" s="16" t="s">
        <v>12</v>
      </c>
      <c r="E37" s="3">
        <v>38077</v>
      </c>
      <c r="F37" s="101"/>
    </row>
    <row r="38" spans="1:6" ht="31">
      <c r="A38" s="135"/>
      <c r="B38" s="107"/>
      <c r="C38" s="23" t="s">
        <v>60</v>
      </c>
      <c r="D38" s="16" t="s">
        <v>12</v>
      </c>
      <c r="E38" s="3">
        <v>31574</v>
      </c>
      <c r="F38" s="101"/>
    </row>
    <row r="39" spans="1:6" ht="31">
      <c r="A39" s="135"/>
      <c r="B39" s="107"/>
      <c r="C39" s="23" t="s">
        <v>61</v>
      </c>
      <c r="D39" s="16" t="s">
        <v>12</v>
      </c>
      <c r="E39" s="3">
        <v>22374</v>
      </c>
      <c r="F39" s="101"/>
    </row>
    <row r="40" spans="1:6" ht="31">
      <c r="A40" s="135"/>
      <c r="B40" s="107"/>
      <c r="C40" s="23" t="s">
        <v>62</v>
      </c>
      <c r="D40" s="16" t="s">
        <v>12</v>
      </c>
      <c r="E40" s="3">
        <v>21083</v>
      </c>
      <c r="F40" s="101"/>
    </row>
    <row r="41" spans="1:6" ht="31">
      <c r="A41" s="135"/>
      <c r="B41" s="107"/>
      <c r="C41" s="23" t="s">
        <v>63</v>
      </c>
      <c r="D41" s="16" t="s">
        <v>55</v>
      </c>
      <c r="E41" s="3">
        <v>24757</v>
      </c>
      <c r="F41" s="101"/>
    </row>
    <row r="42" spans="1:6" ht="18.5" thickBot="1">
      <c r="A42" s="136"/>
      <c r="B42" s="108"/>
      <c r="C42" s="41" t="s">
        <v>64</v>
      </c>
      <c r="D42" s="18" t="s">
        <v>10</v>
      </c>
      <c r="E42" s="5">
        <v>44633</v>
      </c>
      <c r="F42" s="102"/>
    </row>
    <row r="43" spans="1:6">
      <c r="A43" s="103">
        <v>6</v>
      </c>
      <c r="B43" s="106" t="s">
        <v>345</v>
      </c>
      <c r="C43" s="9" t="s">
        <v>65</v>
      </c>
      <c r="D43" s="15" t="s">
        <v>7</v>
      </c>
      <c r="E43" s="10">
        <v>77745</v>
      </c>
      <c r="F43" s="109" t="s">
        <v>66</v>
      </c>
    </row>
    <row r="44" spans="1:6">
      <c r="A44" s="104"/>
      <c r="B44" s="107"/>
      <c r="C44" s="11" t="s">
        <v>67</v>
      </c>
      <c r="D44" s="16" t="s">
        <v>10</v>
      </c>
      <c r="E44" s="12">
        <v>67825.87</v>
      </c>
      <c r="F44" s="110"/>
    </row>
    <row r="45" spans="1:6" ht="31">
      <c r="A45" s="104"/>
      <c r="B45" s="107"/>
      <c r="C45" s="11" t="s">
        <v>68</v>
      </c>
      <c r="D45" s="16" t="s">
        <v>12</v>
      </c>
      <c r="E45" s="12">
        <v>30648.43</v>
      </c>
      <c r="F45" s="110"/>
    </row>
    <row r="46" spans="1:6" ht="31">
      <c r="A46" s="104"/>
      <c r="B46" s="107"/>
      <c r="C46" s="11" t="s">
        <v>69</v>
      </c>
      <c r="D46" s="16" t="s">
        <v>12</v>
      </c>
      <c r="E46" s="12">
        <v>35960.76</v>
      </c>
      <c r="F46" s="110"/>
    </row>
    <row r="47" spans="1:6" ht="31">
      <c r="A47" s="104"/>
      <c r="B47" s="107"/>
      <c r="C47" s="11" t="s">
        <v>70</v>
      </c>
      <c r="D47" s="16" t="s">
        <v>12</v>
      </c>
      <c r="E47" s="12">
        <v>37409.18</v>
      </c>
      <c r="F47" s="110"/>
    </row>
    <row r="48" spans="1:6" ht="31">
      <c r="A48" s="104"/>
      <c r="B48" s="107"/>
      <c r="C48" s="11" t="s">
        <v>71</v>
      </c>
      <c r="D48" s="16" t="s">
        <v>12</v>
      </c>
      <c r="E48" s="12">
        <v>59493.48</v>
      </c>
      <c r="F48" s="110"/>
    </row>
    <row r="49" spans="1:6" ht="31">
      <c r="A49" s="104"/>
      <c r="B49" s="107"/>
      <c r="C49" s="11" t="s">
        <v>72</v>
      </c>
      <c r="D49" s="16" t="s">
        <v>12</v>
      </c>
      <c r="E49" s="12">
        <v>45104.67</v>
      </c>
      <c r="F49" s="110"/>
    </row>
    <row r="50" spans="1:6" ht="31.5" thickBot="1">
      <c r="A50" s="105"/>
      <c r="B50" s="108"/>
      <c r="C50" s="13" t="s">
        <v>73</v>
      </c>
      <c r="D50" s="18" t="s">
        <v>74</v>
      </c>
      <c r="E50" s="14">
        <v>54674.85</v>
      </c>
      <c r="F50" s="111"/>
    </row>
    <row r="51" spans="1:6">
      <c r="A51" s="88">
        <v>7</v>
      </c>
      <c r="B51" s="91" t="s">
        <v>346</v>
      </c>
      <c r="C51" s="22" t="s">
        <v>248</v>
      </c>
      <c r="D51" s="22" t="s">
        <v>7</v>
      </c>
      <c r="E51" s="4">
        <v>100135.34</v>
      </c>
      <c r="F51" s="152" t="s">
        <v>249</v>
      </c>
    </row>
    <row r="52" spans="1:6" ht="31.5">
      <c r="A52" s="89"/>
      <c r="B52" s="92"/>
      <c r="C52" s="23" t="s">
        <v>250</v>
      </c>
      <c r="D52" s="30" t="s">
        <v>12</v>
      </c>
      <c r="E52" s="3">
        <v>66938.81</v>
      </c>
      <c r="F52" s="153"/>
    </row>
    <row r="53" spans="1:6" ht="31.5">
      <c r="A53" s="89"/>
      <c r="B53" s="92"/>
      <c r="C53" s="23" t="s">
        <v>251</v>
      </c>
      <c r="D53" s="30" t="s">
        <v>12</v>
      </c>
      <c r="E53" s="3">
        <v>64774.54</v>
      </c>
      <c r="F53" s="153"/>
    </row>
    <row r="54" spans="1:6" ht="31.5">
      <c r="A54" s="89"/>
      <c r="B54" s="92"/>
      <c r="C54" s="23" t="s">
        <v>252</v>
      </c>
      <c r="D54" s="30" t="s">
        <v>12</v>
      </c>
      <c r="E54" s="3">
        <v>57269.84</v>
      </c>
      <c r="F54" s="153"/>
    </row>
    <row r="55" spans="1:6" ht="31.5">
      <c r="A55" s="89"/>
      <c r="B55" s="92"/>
      <c r="C55" s="23" t="s">
        <v>253</v>
      </c>
      <c r="D55" s="30" t="s">
        <v>12</v>
      </c>
      <c r="E55" s="3">
        <v>55632</v>
      </c>
      <c r="F55" s="153"/>
    </row>
    <row r="56" spans="1:6" ht="31.5">
      <c r="A56" s="89"/>
      <c r="B56" s="92"/>
      <c r="C56" s="23" t="s">
        <v>254</v>
      </c>
      <c r="D56" s="30" t="s">
        <v>15</v>
      </c>
      <c r="E56" s="3">
        <v>68290</v>
      </c>
      <c r="F56" s="153"/>
    </row>
    <row r="57" spans="1:6" ht="31.5">
      <c r="A57" s="89"/>
      <c r="B57" s="92"/>
      <c r="C57" s="23" t="s">
        <v>255</v>
      </c>
      <c r="D57" s="30" t="s">
        <v>256</v>
      </c>
      <c r="E57" s="3">
        <v>56344.24</v>
      </c>
      <c r="F57" s="153"/>
    </row>
    <row r="58" spans="1:6" ht="31.5">
      <c r="A58" s="89"/>
      <c r="B58" s="92"/>
      <c r="C58" s="23" t="s">
        <v>257</v>
      </c>
      <c r="D58" s="56" t="s">
        <v>258</v>
      </c>
      <c r="E58" s="57">
        <v>74486.22</v>
      </c>
      <c r="F58" s="153"/>
    </row>
    <row r="59" spans="1:6" ht="31.5">
      <c r="A59" s="89"/>
      <c r="B59" s="92"/>
      <c r="C59" s="23" t="s">
        <v>259</v>
      </c>
      <c r="D59" s="56" t="s">
        <v>78</v>
      </c>
      <c r="E59" s="3">
        <v>67864.320000000007</v>
      </c>
      <c r="F59" s="153"/>
    </row>
    <row r="60" spans="1:6" ht="33.75" customHeight="1" thickBot="1">
      <c r="A60" s="90"/>
      <c r="B60" s="93"/>
      <c r="C60" s="41" t="s">
        <v>260</v>
      </c>
      <c r="D60" s="83" t="s">
        <v>10</v>
      </c>
      <c r="E60" s="5">
        <v>76294.182499999995</v>
      </c>
      <c r="F60" s="154"/>
    </row>
    <row r="61" spans="1:6" ht="36" customHeight="1">
      <c r="A61" s="88">
        <v>8</v>
      </c>
      <c r="B61" s="91" t="s">
        <v>382</v>
      </c>
      <c r="C61" s="80" t="s">
        <v>75</v>
      </c>
      <c r="D61" s="22" t="s">
        <v>7</v>
      </c>
      <c r="E61" s="4">
        <v>69098.22</v>
      </c>
      <c r="F61" s="94" t="s">
        <v>76</v>
      </c>
    </row>
    <row r="62" spans="1:6" ht="36" customHeight="1">
      <c r="A62" s="89"/>
      <c r="B62" s="92"/>
      <c r="C62" s="81" t="s">
        <v>383</v>
      </c>
      <c r="D62" s="81" t="s">
        <v>380</v>
      </c>
      <c r="E62" s="3">
        <v>55743.82</v>
      </c>
      <c r="F62" s="95"/>
    </row>
    <row r="63" spans="1:6" ht="36" customHeight="1">
      <c r="A63" s="89"/>
      <c r="B63" s="92"/>
      <c r="C63" s="81" t="s">
        <v>384</v>
      </c>
      <c r="D63" s="81" t="s">
        <v>381</v>
      </c>
      <c r="E63" s="3">
        <v>33604.6</v>
      </c>
      <c r="F63" s="95"/>
    </row>
    <row r="64" spans="1:6" ht="36" customHeight="1">
      <c r="A64" s="89"/>
      <c r="B64" s="92"/>
      <c r="C64" s="81" t="s">
        <v>385</v>
      </c>
      <c r="D64" s="81" t="s">
        <v>107</v>
      </c>
      <c r="E64" s="3">
        <v>28782.48</v>
      </c>
      <c r="F64" s="95"/>
    </row>
    <row r="65" spans="1:6" ht="36" customHeight="1" thickBot="1">
      <c r="A65" s="90"/>
      <c r="B65" s="93"/>
      <c r="C65" s="82" t="s">
        <v>386</v>
      </c>
      <c r="D65" s="82" t="s">
        <v>10</v>
      </c>
      <c r="E65" s="5">
        <v>57553.81</v>
      </c>
      <c r="F65" s="96"/>
    </row>
    <row r="66" spans="1:6">
      <c r="A66" s="121">
        <v>9</v>
      </c>
      <c r="B66" s="91" t="s">
        <v>347</v>
      </c>
      <c r="C66" s="9" t="s">
        <v>79</v>
      </c>
      <c r="D66" s="9" t="s">
        <v>7</v>
      </c>
      <c r="E66" s="10">
        <v>88351.23</v>
      </c>
      <c r="F66" s="124" t="s">
        <v>77</v>
      </c>
    </row>
    <row r="67" spans="1:6" ht="31">
      <c r="A67" s="122"/>
      <c r="B67" s="92"/>
      <c r="C67" s="24" t="s">
        <v>80</v>
      </c>
      <c r="D67" s="11" t="s">
        <v>23</v>
      </c>
      <c r="E67" s="12">
        <v>69064.759999999995</v>
      </c>
      <c r="F67" s="125"/>
    </row>
    <row r="68" spans="1:6" ht="31">
      <c r="A68" s="122"/>
      <c r="B68" s="92"/>
      <c r="C68" s="25" t="s">
        <v>81</v>
      </c>
      <c r="D68" s="11" t="s">
        <v>23</v>
      </c>
      <c r="E68" s="26">
        <v>68487.8</v>
      </c>
      <c r="F68" s="125"/>
    </row>
    <row r="69" spans="1:6" ht="31">
      <c r="A69" s="122"/>
      <c r="B69" s="92"/>
      <c r="C69" s="11" t="s">
        <v>82</v>
      </c>
      <c r="D69" s="11" t="s">
        <v>23</v>
      </c>
      <c r="E69" s="12">
        <v>42967.65</v>
      </c>
      <c r="F69" s="125"/>
    </row>
    <row r="70" spans="1:6">
      <c r="A70" s="122"/>
      <c r="B70" s="92"/>
      <c r="C70" s="11" t="s">
        <v>83</v>
      </c>
      <c r="D70" s="11" t="s">
        <v>10</v>
      </c>
      <c r="E70" s="12">
        <v>48483.38</v>
      </c>
      <c r="F70" s="125"/>
    </row>
    <row r="71" spans="1:6" ht="31.5" thickBot="1">
      <c r="A71" s="123"/>
      <c r="B71" s="93"/>
      <c r="C71" s="13" t="s">
        <v>84</v>
      </c>
      <c r="D71" s="13" t="s">
        <v>78</v>
      </c>
      <c r="E71" s="14">
        <v>31066.09</v>
      </c>
      <c r="F71" s="126"/>
    </row>
    <row r="72" spans="1:6">
      <c r="A72" s="121">
        <v>10</v>
      </c>
      <c r="B72" s="91" t="s">
        <v>348</v>
      </c>
      <c r="C72" s="9" t="s">
        <v>85</v>
      </c>
      <c r="D72" s="22" t="s">
        <v>7</v>
      </c>
      <c r="E72" s="4">
        <v>66038.100000000006</v>
      </c>
      <c r="F72" s="127" t="s">
        <v>86</v>
      </c>
    </row>
    <row r="73" spans="1:6" ht="31">
      <c r="A73" s="122"/>
      <c r="B73" s="92"/>
      <c r="C73" s="11" t="s">
        <v>87</v>
      </c>
      <c r="D73" s="11" t="s">
        <v>15</v>
      </c>
      <c r="E73" s="3">
        <v>43245.75</v>
      </c>
      <c r="F73" s="128"/>
    </row>
    <row r="74" spans="1:6" ht="31">
      <c r="A74" s="122"/>
      <c r="B74" s="92"/>
      <c r="C74" s="11" t="s">
        <v>88</v>
      </c>
      <c r="D74" s="11" t="s">
        <v>12</v>
      </c>
      <c r="E74" s="3">
        <v>42651.73</v>
      </c>
      <c r="F74" s="128"/>
    </row>
    <row r="75" spans="1:6" ht="31">
      <c r="A75" s="122"/>
      <c r="B75" s="92"/>
      <c r="C75" s="11" t="s">
        <v>89</v>
      </c>
      <c r="D75" s="11" t="s">
        <v>55</v>
      </c>
      <c r="E75" s="3">
        <v>32470.49</v>
      </c>
      <c r="F75" s="128"/>
    </row>
    <row r="76" spans="1:6" ht="31">
      <c r="A76" s="122"/>
      <c r="B76" s="92"/>
      <c r="C76" s="11" t="s">
        <v>90</v>
      </c>
      <c r="D76" s="11" t="s">
        <v>12</v>
      </c>
      <c r="E76" s="3">
        <v>53865.8</v>
      </c>
      <c r="F76" s="128"/>
    </row>
    <row r="77" spans="1:6" ht="31">
      <c r="A77" s="122"/>
      <c r="B77" s="92"/>
      <c r="C77" s="11" t="s">
        <v>91</v>
      </c>
      <c r="D77" s="11" t="s">
        <v>12</v>
      </c>
      <c r="E77" s="3">
        <v>9783.84</v>
      </c>
      <c r="F77" s="128"/>
    </row>
    <row r="78" spans="1:6">
      <c r="A78" s="122"/>
      <c r="B78" s="92"/>
      <c r="C78" s="11" t="s">
        <v>92</v>
      </c>
      <c r="D78" s="11" t="s">
        <v>10</v>
      </c>
      <c r="E78" s="3">
        <v>32703.55</v>
      </c>
      <c r="F78" s="128"/>
    </row>
    <row r="79" spans="1:6">
      <c r="A79" s="122"/>
      <c r="B79" s="92"/>
      <c r="C79" s="11" t="s">
        <v>93</v>
      </c>
      <c r="D79" s="11" t="s">
        <v>10</v>
      </c>
      <c r="E79" s="3">
        <v>44146.26</v>
      </c>
      <c r="F79" s="128"/>
    </row>
    <row r="80" spans="1:6" ht="31.5" thickBot="1">
      <c r="A80" s="123"/>
      <c r="B80" s="93"/>
      <c r="C80" s="13" t="s">
        <v>94</v>
      </c>
      <c r="D80" s="13" t="s">
        <v>10</v>
      </c>
      <c r="E80" s="5">
        <v>62348.35</v>
      </c>
      <c r="F80" s="129"/>
    </row>
    <row r="81" spans="1:6">
      <c r="A81" s="121">
        <v>11</v>
      </c>
      <c r="B81" s="106" t="s">
        <v>349</v>
      </c>
      <c r="C81" s="9" t="s">
        <v>95</v>
      </c>
      <c r="D81" s="15" t="s">
        <v>7</v>
      </c>
      <c r="E81" s="27">
        <f>908212.84/12</f>
        <v>75684.403333333335</v>
      </c>
      <c r="F81" s="124" t="s">
        <v>96</v>
      </c>
    </row>
    <row r="82" spans="1:6">
      <c r="A82" s="122"/>
      <c r="B82" s="107"/>
      <c r="C82" s="11" t="s">
        <v>97</v>
      </c>
      <c r="D82" s="16" t="s">
        <v>10</v>
      </c>
      <c r="E82" s="28">
        <f>62788.12/1.5</f>
        <v>41858.746666666666</v>
      </c>
      <c r="F82" s="125"/>
    </row>
    <row r="83" spans="1:6">
      <c r="A83" s="122"/>
      <c r="B83" s="107"/>
      <c r="C83" s="11" t="s">
        <v>98</v>
      </c>
      <c r="D83" s="16" t="s">
        <v>10</v>
      </c>
      <c r="E83" s="28">
        <f>381168.13/6</f>
        <v>63528.021666666667</v>
      </c>
      <c r="F83" s="125"/>
    </row>
    <row r="84" spans="1:6" ht="31">
      <c r="A84" s="122"/>
      <c r="B84" s="107"/>
      <c r="C84" s="11" t="s">
        <v>99</v>
      </c>
      <c r="D84" s="16" t="s">
        <v>12</v>
      </c>
      <c r="E84" s="28">
        <f>418385.99/12</f>
        <v>34865.499166666668</v>
      </c>
      <c r="F84" s="125"/>
    </row>
    <row r="85" spans="1:6" ht="31">
      <c r="A85" s="122"/>
      <c r="B85" s="107"/>
      <c r="C85" s="11" t="s">
        <v>100</v>
      </c>
      <c r="D85" s="16" t="s">
        <v>12</v>
      </c>
      <c r="E85" s="28">
        <f>496861.28/12</f>
        <v>41405.106666666667</v>
      </c>
      <c r="F85" s="125"/>
    </row>
    <row r="86" spans="1:6" ht="31">
      <c r="A86" s="122"/>
      <c r="B86" s="107"/>
      <c r="C86" s="11" t="s">
        <v>101</v>
      </c>
      <c r="D86" s="16" t="s">
        <v>12</v>
      </c>
      <c r="E86" s="28">
        <f>639570.69/12</f>
        <v>53297.557499999995</v>
      </c>
      <c r="F86" s="125"/>
    </row>
    <row r="87" spans="1:6">
      <c r="A87" s="122"/>
      <c r="B87" s="107"/>
      <c r="C87" s="11" t="s">
        <v>102</v>
      </c>
      <c r="D87" s="16" t="s">
        <v>10</v>
      </c>
      <c r="E87" s="28">
        <f>237290.66/4</f>
        <v>59322.665000000001</v>
      </c>
      <c r="F87" s="125"/>
    </row>
    <row r="88" spans="1:6" ht="31">
      <c r="A88" s="122"/>
      <c r="B88" s="107"/>
      <c r="C88" s="11" t="s">
        <v>103</v>
      </c>
      <c r="D88" s="16" t="s">
        <v>12</v>
      </c>
      <c r="E88" s="28">
        <f>470139.56/12</f>
        <v>39178.296666666669</v>
      </c>
      <c r="F88" s="125"/>
    </row>
    <row r="89" spans="1:6" ht="31">
      <c r="A89" s="122"/>
      <c r="B89" s="107"/>
      <c r="C89" s="11" t="s">
        <v>104</v>
      </c>
      <c r="D89" s="16" t="s">
        <v>12</v>
      </c>
      <c r="E89" s="28">
        <f>628100.78/12</f>
        <v>52341.731666666667</v>
      </c>
      <c r="F89" s="125"/>
    </row>
    <row r="90" spans="1:6" ht="31">
      <c r="A90" s="122"/>
      <c r="B90" s="107"/>
      <c r="C90" s="11" t="s">
        <v>105</v>
      </c>
      <c r="D90" s="16" t="s">
        <v>12</v>
      </c>
      <c r="E90" s="28">
        <f>447738.62/12</f>
        <v>37311.551666666666</v>
      </c>
      <c r="F90" s="125"/>
    </row>
    <row r="91" spans="1:6" ht="18.5" thickBot="1">
      <c r="A91" s="123"/>
      <c r="B91" s="108"/>
      <c r="C91" s="13" t="s">
        <v>106</v>
      </c>
      <c r="D91" s="18" t="s">
        <v>107</v>
      </c>
      <c r="E91" s="29">
        <f>538314.4/12</f>
        <v>44859.533333333333</v>
      </c>
      <c r="F91" s="126"/>
    </row>
    <row r="92" spans="1:6">
      <c r="A92" s="121">
        <v>12</v>
      </c>
      <c r="B92" s="149" t="s">
        <v>350</v>
      </c>
      <c r="C92" s="9" t="s">
        <v>108</v>
      </c>
      <c r="D92" s="22" t="s">
        <v>7</v>
      </c>
      <c r="E92" s="4">
        <v>97473.57</v>
      </c>
      <c r="F92" s="124" t="s">
        <v>109</v>
      </c>
    </row>
    <row r="93" spans="1:6" ht="31">
      <c r="A93" s="122"/>
      <c r="B93" s="150"/>
      <c r="C93" s="11" t="s">
        <v>110</v>
      </c>
      <c r="D93" s="16" t="s">
        <v>12</v>
      </c>
      <c r="E93" s="3">
        <f>825885.54/12</f>
        <v>68823.794999999998</v>
      </c>
      <c r="F93" s="125"/>
    </row>
    <row r="94" spans="1:6" ht="31">
      <c r="A94" s="122"/>
      <c r="B94" s="150"/>
      <c r="C94" s="24" t="s">
        <v>111</v>
      </c>
      <c r="D94" s="16" t="s">
        <v>15</v>
      </c>
      <c r="E94" s="3">
        <f>737872.59/12</f>
        <v>61489.3825</v>
      </c>
      <c r="F94" s="125"/>
    </row>
    <row r="95" spans="1:6" ht="31">
      <c r="A95" s="122"/>
      <c r="B95" s="150"/>
      <c r="C95" s="11" t="s">
        <v>112</v>
      </c>
      <c r="D95" s="16" t="s">
        <v>12</v>
      </c>
      <c r="E95" s="3">
        <f>726087.84/12</f>
        <v>60507.32</v>
      </c>
      <c r="F95" s="125"/>
    </row>
    <row r="96" spans="1:6" ht="31">
      <c r="A96" s="122"/>
      <c r="B96" s="150"/>
      <c r="C96" s="24" t="s">
        <v>113</v>
      </c>
      <c r="D96" s="16" t="s">
        <v>12</v>
      </c>
      <c r="E96" s="3">
        <f>782557.01/12</f>
        <v>65213.084166666667</v>
      </c>
      <c r="F96" s="125"/>
    </row>
    <row r="97" spans="1:6" ht="31">
      <c r="A97" s="122"/>
      <c r="B97" s="150"/>
      <c r="C97" s="11" t="s">
        <v>114</v>
      </c>
      <c r="D97" s="16" t="s">
        <v>78</v>
      </c>
      <c r="E97" s="3">
        <f>399319.61/12</f>
        <v>33276.634166666663</v>
      </c>
      <c r="F97" s="125"/>
    </row>
    <row r="98" spans="1:6" ht="18.5" thickBot="1">
      <c r="A98" s="123"/>
      <c r="B98" s="151"/>
      <c r="C98" s="13" t="s">
        <v>115</v>
      </c>
      <c r="D98" s="21" t="s">
        <v>10</v>
      </c>
      <c r="E98" s="5">
        <f>635885.51/12</f>
        <v>52990.459166666667</v>
      </c>
      <c r="F98" s="126"/>
    </row>
    <row r="99" spans="1:6" ht="32.25" customHeight="1">
      <c r="A99" s="143">
        <v>13</v>
      </c>
      <c r="B99" s="106" t="s">
        <v>351</v>
      </c>
      <c r="C99" s="9" t="s">
        <v>116</v>
      </c>
      <c r="D99" s="15" t="s">
        <v>7</v>
      </c>
      <c r="E99" s="31" t="s">
        <v>117</v>
      </c>
      <c r="F99" s="100" t="s">
        <v>118</v>
      </c>
    </row>
    <row r="100" spans="1:6" ht="31">
      <c r="A100" s="144"/>
      <c r="B100" s="107"/>
      <c r="C100" s="11" t="s">
        <v>119</v>
      </c>
      <c r="D100" s="16" t="s">
        <v>12</v>
      </c>
      <c r="E100" s="17" t="s">
        <v>120</v>
      </c>
      <c r="F100" s="101"/>
    </row>
    <row r="101" spans="1:6" ht="46.5">
      <c r="A101" s="144"/>
      <c r="B101" s="107"/>
      <c r="C101" s="11" t="s">
        <v>121</v>
      </c>
      <c r="D101" s="16" t="s">
        <v>137</v>
      </c>
      <c r="E101" s="17" t="s">
        <v>122</v>
      </c>
      <c r="F101" s="101"/>
    </row>
    <row r="102" spans="1:6" ht="31">
      <c r="A102" s="144"/>
      <c r="B102" s="107"/>
      <c r="C102" s="11" t="s">
        <v>123</v>
      </c>
      <c r="D102" s="16" t="s">
        <v>12</v>
      </c>
      <c r="E102" s="17" t="s">
        <v>124</v>
      </c>
      <c r="F102" s="101"/>
    </row>
    <row r="103" spans="1:6" ht="31">
      <c r="A103" s="144"/>
      <c r="B103" s="107"/>
      <c r="C103" s="11" t="s">
        <v>125</v>
      </c>
      <c r="D103" s="16" t="s">
        <v>12</v>
      </c>
      <c r="E103" s="17" t="s">
        <v>126</v>
      </c>
      <c r="F103" s="101"/>
    </row>
    <row r="104" spans="1:6" ht="31">
      <c r="A104" s="144"/>
      <c r="B104" s="107"/>
      <c r="C104" s="11" t="s">
        <v>127</v>
      </c>
      <c r="D104" s="16" t="s">
        <v>15</v>
      </c>
      <c r="E104" s="17" t="s">
        <v>128</v>
      </c>
      <c r="F104" s="101"/>
    </row>
    <row r="105" spans="1:6" ht="46.5">
      <c r="A105" s="144"/>
      <c r="B105" s="107"/>
      <c r="C105" s="11" t="s">
        <v>129</v>
      </c>
      <c r="D105" s="16" t="s">
        <v>138</v>
      </c>
      <c r="E105" s="17" t="s">
        <v>130</v>
      </c>
      <c r="F105" s="101"/>
    </row>
    <row r="106" spans="1:6" ht="46.5">
      <c r="A106" s="144"/>
      <c r="B106" s="107"/>
      <c r="C106" s="11" t="s">
        <v>131</v>
      </c>
      <c r="D106" s="16" t="s">
        <v>139</v>
      </c>
      <c r="E106" s="17" t="s">
        <v>132</v>
      </c>
      <c r="F106" s="101"/>
    </row>
    <row r="107" spans="1:6" ht="46.5">
      <c r="A107" s="144"/>
      <c r="B107" s="107"/>
      <c r="C107" s="11" t="s">
        <v>133</v>
      </c>
      <c r="D107" s="16" t="s">
        <v>140</v>
      </c>
      <c r="E107" s="17" t="s">
        <v>134</v>
      </c>
      <c r="F107" s="101"/>
    </row>
    <row r="108" spans="1:6" ht="18.5" thickBot="1">
      <c r="A108" s="145"/>
      <c r="B108" s="108"/>
      <c r="C108" s="13" t="s">
        <v>135</v>
      </c>
      <c r="D108" s="18" t="s">
        <v>10</v>
      </c>
      <c r="E108" s="32" t="s">
        <v>136</v>
      </c>
      <c r="F108" s="102"/>
    </row>
    <row r="109" spans="1:6">
      <c r="A109" s="112">
        <v>14</v>
      </c>
      <c r="B109" s="130" t="s">
        <v>352</v>
      </c>
      <c r="C109" s="42" t="s">
        <v>141</v>
      </c>
      <c r="D109" s="33" t="s">
        <v>142</v>
      </c>
      <c r="E109" s="34">
        <v>64129.09</v>
      </c>
      <c r="F109" s="146" t="s">
        <v>143</v>
      </c>
    </row>
    <row r="110" spans="1:6" ht="31">
      <c r="A110" s="113"/>
      <c r="B110" s="131"/>
      <c r="C110" s="44" t="s">
        <v>144</v>
      </c>
      <c r="D110" s="35" t="s">
        <v>145</v>
      </c>
      <c r="E110" s="36">
        <v>52754.37</v>
      </c>
      <c r="F110" s="147"/>
    </row>
    <row r="111" spans="1:6" ht="31">
      <c r="A111" s="113"/>
      <c r="B111" s="131"/>
      <c r="C111" s="44" t="s">
        <v>146</v>
      </c>
      <c r="D111" s="35" t="s">
        <v>145</v>
      </c>
      <c r="E111" s="36">
        <v>49137.83</v>
      </c>
      <c r="F111" s="147"/>
    </row>
    <row r="112" spans="1:6" ht="46.5">
      <c r="A112" s="113"/>
      <c r="B112" s="131"/>
      <c r="C112" s="44" t="s">
        <v>147</v>
      </c>
      <c r="D112" s="35" t="s">
        <v>152</v>
      </c>
      <c r="E112" s="36">
        <v>48112.4</v>
      </c>
      <c r="F112" s="147"/>
    </row>
    <row r="113" spans="1:6" ht="31">
      <c r="A113" s="113"/>
      <c r="B113" s="131"/>
      <c r="C113" s="44" t="s">
        <v>148</v>
      </c>
      <c r="D113" s="35" t="s">
        <v>153</v>
      </c>
      <c r="E113" s="36">
        <v>38267.17</v>
      </c>
      <c r="F113" s="147"/>
    </row>
    <row r="114" spans="1:6" ht="31">
      <c r="A114" s="113"/>
      <c r="B114" s="131"/>
      <c r="C114" s="44" t="s">
        <v>149</v>
      </c>
      <c r="D114" s="35" t="s">
        <v>150</v>
      </c>
      <c r="E114" s="36">
        <v>38318.18</v>
      </c>
      <c r="F114" s="147"/>
    </row>
    <row r="115" spans="1:6" ht="18.5" thickBot="1">
      <c r="A115" s="114"/>
      <c r="B115" s="132"/>
      <c r="C115" s="45" t="s">
        <v>151</v>
      </c>
      <c r="D115" s="37" t="s">
        <v>10</v>
      </c>
      <c r="E115" s="38">
        <v>47382.53</v>
      </c>
      <c r="F115" s="148"/>
    </row>
    <row r="116" spans="1:6">
      <c r="A116" s="121">
        <v>15</v>
      </c>
      <c r="B116" s="91" t="s">
        <v>353</v>
      </c>
      <c r="C116" s="9" t="s">
        <v>154</v>
      </c>
      <c r="D116" s="19" t="s">
        <v>7</v>
      </c>
      <c r="E116" s="4">
        <v>63933.2</v>
      </c>
      <c r="F116" s="94" t="s">
        <v>155</v>
      </c>
    </row>
    <row r="117" spans="1:6">
      <c r="A117" s="122"/>
      <c r="B117" s="92"/>
      <c r="C117" s="11" t="s">
        <v>156</v>
      </c>
      <c r="D117" s="20" t="s">
        <v>10</v>
      </c>
      <c r="E117" s="3">
        <v>52012.800000000003</v>
      </c>
      <c r="F117" s="95"/>
    </row>
    <row r="118" spans="1:6" ht="31">
      <c r="A118" s="122"/>
      <c r="B118" s="92"/>
      <c r="C118" s="11" t="s">
        <v>157</v>
      </c>
      <c r="D118" s="16" t="s">
        <v>12</v>
      </c>
      <c r="E118" s="3">
        <v>42287.59</v>
      </c>
      <c r="F118" s="95"/>
    </row>
    <row r="119" spans="1:6" ht="31">
      <c r="A119" s="122"/>
      <c r="B119" s="92"/>
      <c r="C119" s="11" t="s">
        <v>158</v>
      </c>
      <c r="D119" s="16" t="s">
        <v>12</v>
      </c>
      <c r="E119" s="3">
        <v>36421.599999999999</v>
      </c>
      <c r="F119" s="95"/>
    </row>
    <row r="120" spans="1:6" ht="31">
      <c r="A120" s="122"/>
      <c r="B120" s="92"/>
      <c r="C120" s="11" t="s">
        <v>159</v>
      </c>
      <c r="D120" s="16" t="s">
        <v>15</v>
      </c>
      <c r="E120" s="3">
        <v>39815.07</v>
      </c>
      <c r="F120" s="95"/>
    </row>
    <row r="121" spans="1:6" ht="31">
      <c r="A121" s="122"/>
      <c r="B121" s="92"/>
      <c r="C121" s="11" t="s">
        <v>160</v>
      </c>
      <c r="D121" s="16" t="s">
        <v>161</v>
      </c>
      <c r="E121" s="3">
        <v>27388.3</v>
      </c>
      <c r="F121" s="95"/>
    </row>
    <row r="122" spans="1:6" ht="31.5" thickBot="1">
      <c r="A122" s="123"/>
      <c r="B122" s="93"/>
      <c r="C122" s="13" t="s">
        <v>162</v>
      </c>
      <c r="D122" s="18" t="s">
        <v>55</v>
      </c>
      <c r="E122" s="5">
        <v>21349.5</v>
      </c>
      <c r="F122" s="96"/>
    </row>
    <row r="123" spans="1:6">
      <c r="A123" s="121">
        <v>16</v>
      </c>
      <c r="B123" s="106" t="s">
        <v>354</v>
      </c>
      <c r="C123" s="22" t="s">
        <v>163</v>
      </c>
      <c r="D123" s="19" t="s">
        <v>7</v>
      </c>
      <c r="E123" s="4">
        <v>70189.240000000005</v>
      </c>
      <c r="F123" s="124" t="s">
        <v>164</v>
      </c>
    </row>
    <row r="124" spans="1:6" ht="31">
      <c r="A124" s="122"/>
      <c r="B124" s="161"/>
      <c r="C124" s="23" t="s">
        <v>165</v>
      </c>
      <c r="D124" s="16" t="s">
        <v>15</v>
      </c>
      <c r="E124" s="3">
        <v>51693.59</v>
      </c>
      <c r="F124" s="125"/>
    </row>
    <row r="125" spans="1:6" ht="31">
      <c r="A125" s="122"/>
      <c r="B125" s="161"/>
      <c r="C125" s="23" t="s">
        <v>166</v>
      </c>
      <c r="D125" s="16" t="s">
        <v>12</v>
      </c>
      <c r="E125" s="3">
        <v>54035.39</v>
      </c>
      <c r="F125" s="125"/>
    </row>
    <row r="126" spans="1:6" ht="31">
      <c r="A126" s="122"/>
      <c r="B126" s="161"/>
      <c r="C126" s="23" t="s">
        <v>167</v>
      </c>
      <c r="D126" s="16" t="s">
        <v>12</v>
      </c>
      <c r="E126" s="3">
        <v>49161.71</v>
      </c>
      <c r="F126" s="125"/>
    </row>
    <row r="127" spans="1:6" ht="31">
      <c r="A127" s="122"/>
      <c r="B127" s="161"/>
      <c r="C127" s="23" t="s">
        <v>168</v>
      </c>
      <c r="D127" s="16" t="s">
        <v>12</v>
      </c>
      <c r="E127" s="3">
        <v>49116.21</v>
      </c>
      <c r="F127" s="125"/>
    </row>
    <row r="128" spans="1:6" ht="31">
      <c r="A128" s="122"/>
      <c r="B128" s="161"/>
      <c r="C128" s="23" t="s">
        <v>169</v>
      </c>
      <c r="D128" s="16" t="s">
        <v>55</v>
      </c>
      <c r="E128" s="3">
        <v>39878.93</v>
      </c>
      <c r="F128" s="125"/>
    </row>
    <row r="129" spans="1:6">
      <c r="A129" s="122"/>
      <c r="B129" s="161"/>
      <c r="C129" s="23" t="s">
        <v>170</v>
      </c>
      <c r="D129" s="16" t="s">
        <v>10</v>
      </c>
      <c r="E129" s="3">
        <v>51196.02</v>
      </c>
      <c r="F129" s="125"/>
    </row>
    <row r="130" spans="1:6" ht="31.5" thickBot="1">
      <c r="A130" s="123"/>
      <c r="B130" s="162"/>
      <c r="C130" s="41" t="s">
        <v>171</v>
      </c>
      <c r="D130" s="18" t="s">
        <v>172</v>
      </c>
      <c r="E130" s="5">
        <v>15443.38</v>
      </c>
      <c r="F130" s="126"/>
    </row>
    <row r="131" spans="1:6">
      <c r="A131" s="143">
        <v>17</v>
      </c>
      <c r="B131" s="91" t="s">
        <v>355</v>
      </c>
      <c r="C131" s="9" t="s">
        <v>173</v>
      </c>
      <c r="D131" s="9" t="s">
        <v>7</v>
      </c>
      <c r="E131" s="10">
        <v>69893.440000000002</v>
      </c>
      <c r="F131" s="94" t="s">
        <v>174</v>
      </c>
    </row>
    <row r="132" spans="1:6" ht="31">
      <c r="A132" s="144"/>
      <c r="B132" s="92"/>
      <c r="C132" s="11" t="s">
        <v>175</v>
      </c>
      <c r="D132" s="11" t="s">
        <v>12</v>
      </c>
      <c r="E132" s="12">
        <v>53320.34</v>
      </c>
      <c r="F132" s="125"/>
    </row>
    <row r="133" spans="1:6" ht="31">
      <c r="A133" s="144"/>
      <c r="B133" s="92"/>
      <c r="C133" s="11" t="s">
        <v>176</v>
      </c>
      <c r="D133" s="11" t="s">
        <v>12</v>
      </c>
      <c r="E133" s="12">
        <v>50449.85</v>
      </c>
      <c r="F133" s="125"/>
    </row>
    <row r="134" spans="1:6" ht="31">
      <c r="A134" s="144"/>
      <c r="B134" s="92"/>
      <c r="C134" s="11" t="s">
        <v>177</v>
      </c>
      <c r="D134" s="11" t="s">
        <v>12</v>
      </c>
      <c r="E134" s="12">
        <v>51339.05</v>
      </c>
      <c r="F134" s="125"/>
    </row>
    <row r="135" spans="1:6" ht="31">
      <c r="A135" s="144"/>
      <c r="B135" s="92"/>
      <c r="C135" s="11" t="s">
        <v>178</v>
      </c>
      <c r="D135" s="11" t="s">
        <v>12</v>
      </c>
      <c r="E135" s="12">
        <v>46686.69</v>
      </c>
      <c r="F135" s="125"/>
    </row>
    <row r="136" spans="1:6" ht="31">
      <c r="A136" s="144"/>
      <c r="B136" s="92"/>
      <c r="C136" s="11" t="s">
        <v>179</v>
      </c>
      <c r="D136" s="11" t="s">
        <v>78</v>
      </c>
      <c r="E136" s="12">
        <v>27430.14</v>
      </c>
      <c r="F136" s="125"/>
    </row>
    <row r="137" spans="1:6" ht="31">
      <c r="A137" s="144"/>
      <c r="B137" s="92"/>
      <c r="C137" s="11" t="s">
        <v>180</v>
      </c>
      <c r="D137" s="11" t="s">
        <v>15</v>
      </c>
      <c r="E137" s="12">
        <v>54933.33</v>
      </c>
      <c r="F137" s="125"/>
    </row>
    <row r="138" spans="1:6" ht="18.5" thickBot="1">
      <c r="A138" s="145"/>
      <c r="B138" s="93"/>
      <c r="C138" s="13" t="s">
        <v>181</v>
      </c>
      <c r="D138" s="13" t="s">
        <v>10</v>
      </c>
      <c r="E138" s="14">
        <v>52139.33</v>
      </c>
      <c r="F138" s="126"/>
    </row>
    <row r="139" spans="1:6" ht="46.5">
      <c r="A139" s="112">
        <v>18</v>
      </c>
      <c r="B139" s="115" t="s">
        <v>356</v>
      </c>
      <c r="C139" s="73" t="s">
        <v>182</v>
      </c>
      <c r="D139" s="47" t="s">
        <v>7</v>
      </c>
      <c r="E139" s="43">
        <v>71300</v>
      </c>
      <c r="F139" s="118" t="s">
        <v>183</v>
      </c>
    </row>
    <row r="140" spans="1:6" ht="46.5">
      <c r="A140" s="113"/>
      <c r="B140" s="116"/>
      <c r="C140" s="74" t="s">
        <v>184</v>
      </c>
      <c r="D140" s="48" t="s">
        <v>10</v>
      </c>
      <c r="E140" s="36">
        <v>55025</v>
      </c>
      <c r="F140" s="119"/>
    </row>
    <row r="141" spans="1:6" ht="46.5">
      <c r="A141" s="113"/>
      <c r="B141" s="116"/>
      <c r="C141" s="74" t="s">
        <v>185</v>
      </c>
      <c r="D141" s="48" t="s">
        <v>12</v>
      </c>
      <c r="E141" s="36">
        <v>66475.31</v>
      </c>
      <c r="F141" s="119"/>
    </row>
    <row r="142" spans="1:6" ht="46.5">
      <c r="A142" s="113"/>
      <c r="B142" s="116"/>
      <c r="C142" s="74" t="s">
        <v>186</v>
      </c>
      <c r="D142" s="48" t="s">
        <v>12</v>
      </c>
      <c r="E142" s="36">
        <v>45693.919999999998</v>
      </c>
      <c r="F142" s="119"/>
    </row>
    <row r="143" spans="1:6" ht="46.5">
      <c r="A143" s="113"/>
      <c r="B143" s="116"/>
      <c r="C143" s="74" t="s">
        <v>187</v>
      </c>
      <c r="D143" s="48" t="s">
        <v>12</v>
      </c>
      <c r="E143" s="36">
        <v>41979.25</v>
      </c>
      <c r="F143" s="119"/>
    </row>
    <row r="144" spans="1:6" ht="46.5">
      <c r="A144" s="113"/>
      <c r="B144" s="116"/>
      <c r="C144" s="74" t="s">
        <v>188</v>
      </c>
      <c r="D144" s="48" t="s">
        <v>12</v>
      </c>
      <c r="E144" s="36">
        <v>29401.77</v>
      </c>
      <c r="F144" s="119"/>
    </row>
    <row r="145" spans="1:6" ht="46.5">
      <c r="A145" s="113"/>
      <c r="B145" s="116"/>
      <c r="C145" s="74" t="s">
        <v>189</v>
      </c>
      <c r="D145" s="48" t="s">
        <v>12</v>
      </c>
      <c r="E145" s="36">
        <v>37859.39</v>
      </c>
      <c r="F145" s="119"/>
    </row>
    <row r="146" spans="1:6" ht="46.5">
      <c r="A146" s="113"/>
      <c r="B146" s="116"/>
      <c r="C146" s="74" t="s">
        <v>190</v>
      </c>
      <c r="D146" s="48" t="s">
        <v>191</v>
      </c>
      <c r="E146" s="36">
        <v>29725</v>
      </c>
      <c r="F146" s="119"/>
    </row>
    <row r="147" spans="1:6" ht="46.5">
      <c r="A147" s="113"/>
      <c r="B147" s="116"/>
      <c r="C147" s="74" t="s">
        <v>192</v>
      </c>
      <c r="D147" s="48" t="s">
        <v>193</v>
      </c>
      <c r="E147" s="36">
        <v>50783.07</v>
      </c>
      <c r="F147" s="119"/>
    </row>
    <row r="148" spans="1:6" ht="46.5">
      <c r="A148" s="113"/>
      <c r="B148" s="116"/>
      <c r="C148" s="74" t="s">
        <v>194</v>
      </c>
      <c r="D148" s="48" t="s">
        <v>195</v>
      </c>
      <c r="E148" s="36">
        <v>26183.3</v>
      </c>
      <c r="F148" s="119"/>
    </row>
    <row r="149" spans="1:6" ht="47" thickBot="1">
      <c r="A149" s="114"/>
      <c r="B149" s="117"/>
      <c r="C149" s="75" t="s">
        <v>196</v>
      </c>
      <c r="D149" s="49" t="s">
        <v>78</v>
      </c>
      <c r="E149" s="38">
        <v>49491.67</v>
      </c>
      <c r="F149" s="120"/>
    </row>
    <row r="150" spans="1:6" ht="27" customHeight="1">
      <c r="A150" s="121">
        <v>19</v>
      </c>
      <c r="B150" s="91" t="s">
        <v>357</v>
      </c>
      <c r="C150" s="9" t="s">
        <v>197</v>
      </c>
      <c r="D150" s="15" t="s">
        <v>7</v>
      </c>
      <c r="E150" s="4">
        <v>66051.25</v>
      </c>
      <c r="F150" s="124" t="s">
        <v>198</v>
      </c>
    </row>
    <row r="151" spans="1:6" ht="37.5" customHeight="1">
      <c r="A151" s="122"/>
      <c r="B151" s="92"/>
      <c r="C151" s="11" t="s">
        <v>199</v>
      </c>
      <c r="D151" s="16" t="s">
        <v>204</v>
      </c>
      <c r="E151" s="3">
        <v>45166.76</v>
      </c>
      <c r="F151" s="125"/>
    </row>
    <row r="152" spans="1:6" ht="37.5" customHeight="1">
      <c r="A152" s="122"/>
      <c r="B152" s="92"/>
      <c r="C152" s="11" t="s">
        <v>200</v>
      </c>
      <c r="D152" s="16" t="s">
        <v>205</v>
      </c>
      <c r="E152" s="3">
        <v>39430.19</v>
      </c>
      <c r="F152" s="125"/>
    </row>
    <row r="153" spans="1:6" ht="37.5" customHeight="1">
      <c r="A153" s="122"/>
      <c r="B153" s="92"/>
      <c r="C153" s="11" t="s">
        <v>201</v>
      </c>
      <c r="D153" s="16" t="s">
        <v>78</v>
      </c>
      <c r="E153" s="3">
        <v>33947.5</v>
      </c>
      <c r="F153" s="125"/>
    </row>
    <row r="154" spans="1:6" ht="27" customHeight="1" thickBot="1">
      <c r="A154" s="123"/>
      <c r="B154" s="93"/>
      <c r="C154" s="13" t="s">
        <v>202</v>
      </c>
      <c r="D154" s="18" t="s">
        <v>10</v>
      </c>
      <c r="E154" s="5">
        <v>52055.63</v>
      </c>
      <c r="F154" s="126"/>
    </row>
    <row r="155" spans="1:6">
      <c r="A155" s="88">
        <v>20</v>
      </c>
      <c r="B155" s="91" t="s">
        <v>358</v>
      </c>
      <c r="C155" s="22" t="s">
        <v>206</v>
      </c>
      <c r="D155" s="39" t="s">
        <v>7</v>
      </c>
      <c r="E155" s="4">
        <v>76441.08</v>
      </c>
      <c r="F155" s="94" t="s">
        <v>207</v>
      </c>
    </row>
    <row r="156" spans="1:6" ht="31.5">
      <c r="A156" s="89"/>
      <c r="B156" s="92"/>
      <c r="C156" s="23" t="s">
        <v>208</v>
      </c>
      <c r="D156" s="30" t="s">
        <v>204</v>
      </c>
      <c r="E156" s="3">
        <v>51470.74</v>
      </c>
      <c r="F156" s="95"/>
    </row>
    <row r="157" spans="1:6" ht="47">
      <c r="A157" s="89"/>
      <c r="B157" s="92"/>
      <c r="C157" s="23" t="s">
        <v>209</v>
      </c>
      <c r="D157" s="50" t="s">
        <v>210</v>
      </c>
      <c r="E157" s="3">
        <v>43294.58</v>
      </c>
      <c r="F157" s="95"/>
    </row>
    <row r="158" spans="1:6" ht="31">
      <c r="A158" s="89"/>
      <c r="B158" s="92"/>
      <c r="C158" s="23" t="s">
        <v>211</v>
      </c>
      <c r="D158" s="52" t="s">
        <v>161</v>
      </c>
      <c r="E158" s="51">
        <v>42298.29</v>
      </c>
      <c r="F158" s="95"/>
    </row>
    <row r="159" spans="1:6" ht="31.5">
      <c r="A159" s="89"/>
      <c r="B159" s="92"/>
      <c r="C159" s="23" t="s">
        <v>212</v>
      </c>
      <c r="D159" s="30" t="s">
        <v>78</v>
      </c>
      <c r="E159" s="3">
        <v>48784.93</v>
      </c>
      <c r="F159" s="95"/>
    </row>
    <row r="160" spans="1:6" ht="18.5" thickBot="1">
      <c r="A160" s="90"/>
      <c r="B160" s="93"/>
      <c r="C160" s="41" t="s">
        <v>213</v>
      </c>
      <c r="D160" s="40" t="s">
        <v>10</v>
      </c>
      <c r="E160" s="5">
        <v>70098.559999999998</v>
      </c>
      <c r="F160" s="96"/>
    </row>
    <row r="161" spans="1:6">
      <c r="A161" s="88">
        <v>21</v>
      </c>
      <c r="B161" s="91" t="s">
        <v>359</v>
      </c>
      <c r="C161" s="22" t="s">
        <v>214</v>
      </c>
      <c r="D161" s="19" t="s">
        <v>7</v>
      </c>
      <c r="E161" s="4">
        <f>1098729.65/12</f>
        <v>91560.804166666654</v>
      </c>
      <c r="F161" s="97" t="s">
        <v>215</v>
      </c>
    </row>
    <row r="162" spans="1:6" ht="31">
      <c r="A162" s="89"/>
      <c r="B162" s="92"/>
      <c r="C162" s="23" t="s">
        <v>216</v>
      </c>
      <c r="D162" s="16" t="s">
        <v>12</v>
      </c>
      <c r="E162" s="3">
        <f>531027.76/12</f>
        <v>44252.313333333332</v>
      </c>
      <c r="F162" s="98"/>
    </row>
    <row r="163" spans="1:6" ht="31">
      <c r="A163" s="89"/>
      <c r="B163" s="92"/>
      <c r="C163" s="23" t="s">
        <v>217</v>
      </c>
      <c r="D163" s="16" t="s">
        <v>218</v>
      </c>
      <c r="E163" s="3">
        <f>691776.46/12</f>
        <v>57648.03833333333</v>
      </c>
      <c r="F163" s="98"/>
    </row>
    <row r="164" spans="1:6" ht="31">
      <c r="A164" s="89"/>
      <c r="B164" s="92"/>
      <c r="C164" s="23" t="s">
        <v>219</v>
      </c>
      <c r="D164" s="11" t="s">
        <v>55</v>
      </c>
      <c r="E164" s="3">
        <f>757560.51/12</f>
        <v>63130.042500000003</v>
      </c>
      <c r="F164" s="98"/>
    </row>
    <row r="165" spans="1:6" ht="18.5" thickBot="1">
      <c r="A165" s="90"/>
      <c r="B165" s="93"/>
      <c r="C165" s="41" t="s">
        <v>220</v>
      </c>
      <c r="D165" s="21" t="s">
        <v>10</v>
      </c>
      <c r="E165" s="5">
        <f>837896.32/12</f>
        <v>69824.693333333329</v>
      </c>
      <c r="F165" s="99"/>
    </row>
    <row r="166" spans="1:6" ht="25.5" customHeight="1">
      <c r="A166" s="121">
        <v>22</v>
      </c>
      <c r="B166" s="91" t="s">
        <v>360</v>
      </c>
      <c r="C166" s="9" t="s">
        <v>221</v>
      </c>
      <c r="D166" s="9" t="s">
        <v>222</v>
      </c>
      <c r="E166" s="10">
        <v>60538.37</v>
      </c>
      <c r="F166" s="94" t="s">
        <v>223</v>
      </c>
    </row>
    <row r="167" spans="1:6" ht="25.5" customHeight="1">
      <c r="A167" s="122"/>
      <c r="B167" s="92"/>
      <c r="C167" s="11" t="s">
        <v>224</v>
      </c>
      <c r="D167" s="11" t="s">
        <v>10</v>
      </c>
      <c r="E167" s="12">
        <v>53559.42</v>
      </c>
      <c r="F167" s="95"/>
    </row>
    <row r="168" spans="1:6" ht="25.5" customHeight="1" thickBot="1">
      <c r="A168" s="123"/>
      <c r="B168" s="93"/>
      <c r="C168" s="13" t="s">
        <v>225</v>
      </c>
      <c r="D168" s="13" t="s">
        <v>226</v>
      </c>
      <c r="E168" s="14">
        <v>22414.13</v>
      </c>
      <c r="F168" s="96"/>
    </row>
    <row r="169" spans="1:6" s="6" customFormat="1" ht="49.5" customHeight="1">
      <c r="A169" s="88">
        <v>23</v>
      </c>
      <c r="B169" s="159" t="s">
        <v>361</v>
      </c>
      <c r="C169" s="22" t="s">
        <v>227</v>
      </c>
      <c r="D169" s="19" t="s">
        <v>222</v>
      </c>
      <c r="E169" s="4">
        <v>80970.5</v>
      </c>
      <c r="F169" s="97" t="s">
        <v>228</v>
      </c>
    </row>
    <row r="170" spans="1:6" s="6" customFormat="1" ht="49.5" customHeight="1" thickBot="1">
      <c r="A170" s="90"/>
      <c r="B170" s="160"/>
      <c r="C170" s="41" t="s">
        <v>229</v>
      </c>
      <c r="D170" s="18" t="s">
        <v>10</v>
      </c>
      <c r="E170" s="5">
        <v>71224.55</v>
      </c>
      <c r="F170" s="99"/>
    </row>
    <row r="171" spans="1:6">
      <c r="A171" s="155">
        <v>24</v>
      </c>
      <c r="B171" s="157" t="s">
        <v>362</v>
      </c>
      <c r="C171" s="9" t="s">
        <v>230</v>
      </c>
      <c r="D171" s="22" t="s">
        <v>222</v>
      </c>
      <c r="E171" s="4">
        <v>62942</v>
      </c>
      <c r="F171" s="152" t="s">
        <v>231</v>
      </c>
    </row>
    <row r="172" spans="1:6" ht="31">
      <c r="A172" s="156"/>
      <c r="B172" s="158"/>
      <c r="C172" s="11" t="s">
        <v>232</v>
      </c>
      <c r="D172" s="11" t="s">
        <v>233</v>
      </c>
      <c r="E172" s="3">
        <v>28508.33</v>
      </c>
      <c r="F172" s="153"/>
    </row>
    <row r="173" spans="1:6" ht="31">
      <c r="A173" s="156"/>
      <c r="B173" s="158"/>
      <c r="C173" s="11" t="s">
        <v>234</v>
      </c>
      <c r="D173" s="11" t="s">
        <v>235</v>
      </c>
      <c r="E173" s="3">
        <v>44041.67</v>
      </c>
      <c r="F173" s="153"/>
    </row>
    <row r="174" spans="1:6" ht="18.5" thickBot="1">
      <c r="A174" s="156"/>
      <c r="B174" s="158"/>
      <c r="C174" s="25" t="s">
        <v>236</v>
      </c>
      <c r="D174" s="25" t="s">
        <v>10</v>
      </c>
      <c r="E174" s="55">
        <v>57375</v>
      </c>
      <c r="F174" s="153"/>
    </row>
    <row r="175" spans="1:6">
      <c r="A175" s="88">
        <v>25</v>
      </c>
      <c r="B175" s="91" t="s">
        <v>363</v>
      </c>
      <c r="C175" s="76" t="s">
        <v>240</v>
      </c>
      <c r="D175" s="19" t="s">
        <v>222</v>
      </c>
      <c r="E175" s="4">
        <v>72238.679999999993</v>
      </c>
      <c r="F175" s="94" t="s">
        <v>237</v>
      </c>
    </row>
    <row r="176" spans="1:6" ht="31">
      <c r="A176" s="89"/>
      <c r="B176" s="92"/>
      <c r="C176" s="77" t="s">
        <v>241</v>
      </c>
      <c r="D176" s="16" t="s">
        <v>238</v>
      </c>
      <c r="E176" s="3">
        <v>54718.68</v>
      </c>
      <c r="F176" s="95"/>
    </row>
    <row r="177" spans="1:6" ht="31">
      <c r="A177" s="89"/>
      <c r="B177" s="92"/>
      <c r="C177" s="77" t="s">
        <v>242</v>
      </c>
      <c r="D177" s="16" t="s">
        <v>239</v>
      </c>
      <c r="E177" s="53">
        <v>48534.14</v>
      </c>
      <c r="F177" s="95"/>
    </row>
    <row r="178" spans="1:6" ht="31">
      <c r="A178" s="89"/>
      <c r="B178" s="92"/>
      <c r="C178" s="77" t="s">
        <v>243</v>
      </c>
      <c r="D178" s="16" t="s">
        <v>239</v>
      </c>
      <c r="E178" s="12">
        <v>48886.400000000001</v>
      </c>
      <c r="F178" s="95"/>
    </row>
    <row r="179" spans="1:6" ht="18.5" thickBot="1">
      <c r="A179" s="90"/>
      <c r="B179" s="93"/>
      <c r="C179" s="78" t="s">
        <v>244</v>
      </c>
      <c r="D179" s="18" t="s">
        <v>10</v>
      </c>
      <c r="E179" s="14">
        <v>47510.43</v>
      </c>
      <c r="F179" s="96"/>
    </row>
    <row r="180" spans="1:6" ht="52.5" customHeight="1">
      <c r="A180" s="88">
        <v>26</v>
      </c>
      <c r="B180" s="91" t="s">
        <v>364</v>
      </c>
      <c r="C180" s="22" t="s">
        <v>245</v>
      </c>
      <c r="D180" s="19" t="s">
        <v>222</v>
      </c>
      <c r="E180" s="4">
        <v>59250</v>
      </c>
      <c r="F180" s="94" t="s">
        <v>246</v>
      </c>
    </row>
    <row r="181" spans="1:6" ht="48.75" customHeight="1" thickBot="1">
      <c r="A181" s="90"/>
      <c r="B181" s="93"/>
      <c r="C181" s="41" t="s">
        <v>247</v>
      </c>
      <c r="D181" s="21" t="s">
        <v>10</v>
      </c>
      <c r="E181" s="5">
        <v>43866.67</v>
      </c>
      <c r="F181" s="126"/>
    </row>
    <row r="182" spans="1:6" ht="33.75" customHeight="1">
      <c r="A182" s="88">
        <v>27</v>
      </c>
      <c r="B182" s="163" t="s">
        <v>365</v>
      </c>
      <c r="C182" s="9" t="s">
        <v>261</v>
      </c>
      <c r="D182" s="9" t="s">
        <v>262</v>
      </c>
      <c r="E182" s="10">
        <v>49324.38</v>
      </c>
      <c r="F182" s="152" t="s">
        <v>263</v>
      </c>
    </row>
    <row r="183" spans="1:6" ht="33.75" customHeight="1">
      <c r="A183" s="89"/>
      <c r="B183" s="164"/>
      <c r="C183" s="11" t="s">
        <v>264</v>
      </c>
      <c r="D183" s="11" t="s">
        <v>10</v>
      </c>
      <c r="E183" s="12">
        <v>29075.13</v>
      </c>
      <c r="F183" s="153"/>
    </row>
    <row r="184" spans="1:6" ht="33.75" customHeight="1" thickBot="1">
      <c r="A184" s="90"/>
      <c r="B184" s="165"/>
      <c r="C184" s="13" t="s">
        <v>265</v>
      </c>
      <c r="D184" s="13" t="s">
        <v>266</v>
      </c>
      <c r="E184" s="14">
        <v>32450.17</v>
      </c>
      <c r="F184" s="154"/>
    </row>
    <row r="185" spans="1:6" ht="52.5" customHeight="1">
      <c r="A185" s="88">
        <v>28</v>
      </c>
      <c r="B185" s="91" t="s">
        <v>369</v>
      </c>
      <c r="C185" s="22" t="s">
        <v>267</v>
      </c>
      <c r="D185" s="19" t="s">
        <v>222</v>
      </c>
      <c r="E185" s="4">
        <v>70206.850000000006</v>
      </c>
      <c r="F185" s="124" t="s">
        <v>268</v>
      </c>
    </row>
    <row r="186" spans="1:6" ht="52.5" customHeight="1" thickBot="1">
      <c r="A186" s="90"/>
      <c r="B186" s="93"/>
      <c r="C186" s="41" t="s">
        <v>269</v>
      </c>
      <c r="D186" s="18" t="s">
        <v>10</v>
      </c>
      <c r="E186" s="5">
        <v>61203.4</v>
      </c>
      <c r="F186" s="126"/>
    </row>
    <row r="187" spans="1:6">
      <c r="A187" s="169">
        <v>29</v>
      </c>
      <c r="B187" s="91" t="s">
        <v>366</v>
      </c>
      <c r="C187" s="9" t="s">
        <v>270</v>
      </c>
      <c r="D187" s="22" t="s">
        <v>222</v>
      </c>
      <c r="E187" s="10">
        <v>75747.22</v>
      </c>
      <c r="F187" s="152" t="s">
        <v>271</v>
      </c>
    </row>
    <row r="188" spans="1:6">
      <c r="A188" s="170"/>
      <c r="B188" s="92"/>
      <c r="C188" s="11" t="s">
        <v>272</v>
      </c>
      <c r="D188" s="11" t="s">
        <v>10</v>
      </c>
      <c r="E188" s="12">
        <v>67555.289999999994</v>
      </c>
      <c r="F188" s="153"/>
    </row>
    <row r="189" spans="1:6" ht="31">
      <c r="A189" s="170"/>
      <c r="B189" s="92"/>
      <c r="C189" s="11" t="s">
        <v>273</v>
      </c>
      <c r="D189" s="11" t="s">
        <v>274</v>
      </c>
      <c r="E189" s="12">
        <v>43315.27</v>
      </c>
      <c r="F189" s="153"/>
    </row>
    <row r="190" spans="1:6" ht="31.5" thickBot="1">
      <c r="A190" s="171"/>
      <c r="B190" s="93"/>
      <c r="C190" s="13" t="s">
        <v>275</v>
      </c>
      <c r="D190" s="13" t="s">
        <v>276</v>
      </c>
      <c r="E190" s="14">
        <v>45356.93</v>
      </c>
      <c r="F190" s="154"/>
    </row>
    <row r="191" spans="1:6" ht="31">
      <c r="A191" s="88">
        <v>30</v>
      </c>
      <c r="B191" s="91" t="s">
        <v>367</v>
      </c>
      <c r="C191" s="9" t="s">
        <v>277</v>
      </c>
      <c r="D191" s="9" t="s">
        <v>278</v>
      </c>
      <c r="E191" s="10">
        <v>72435.839999999997</v>
      </c>
      <c r="F191" s="94" t="s">
        <v>279</v>
      </c>
    </row>
    <row r="192" spans="1:6" ht="31">
      <c r="A192" s="89"/>
      <c r="B192" s="172"/>
      <c r="C192" s="11" t="s">
        <v>280</v>
      </c>
      <c r="D192" s="11" t="s">
        <v>233</v>
      </c>
      <c r="E192" s="12">
        <v>37569.54</v>
      </c>
      <c r="F192" s="174"/>
    </row>
    <row r="193" spans="1:6" ht="31.5" thickBot="1">
      <c r="A193" s="90"/>
      <c r="B193" s="173"/>
      <c r="C193" s="13" t="s">
        <v>281</v>
      </c>
      <c r="D193" s="13" t="s">
        <v>10</v>
      </c>
      <c r="E193" s="14">
        <v>53729.47</v>
      </c>
      <c r="F193" s="175"/>
    </row>
    <row r="194" spans="1:6">
      <c r="A194" s="121">
        <v>31</v>
      </c>
      <c r="B194" s="91" t="s">
        <v>368</v>
      </c>
      <c r="C194" s="9" t="s">
        <v>282</v>
      </c>
      <c r="D194" s="22" t="s">
        <v>222</v>
      </c>
      <c r="E194" s="4">
        <v>71991.67</v>
      </c>
      <c r="F194" s="166" t="s">
        <v>283</v>
      </c>
    </row>
    <row r="195" spans="1:6" ht="31">
      <c r="A195" s="122"/>
      <c r="B195" s="92"/>
      <c r="C195" s="11" t="s">
        <v>284</v>
      </c>
      <c r="D195" s="11" t="s">
        <v>285</v>
      </c>
      <c r="E195" s="3">
        <v>31208.33</v>
      </c>
      <c r="F195" s="167"/>
    </row>
    <row r="196" spans="1:6" ht="31">
      <c r="A196" s="122"/>
      <c r="B196" s="92"/>
      <c r="C196" s="11" t="s">
        <v>286</v>
      </c>
      <c r="D196" s="11" t="s">
        <v>233</v>
      </c>
      <c r="E196" s="3">
        <v>24270.83</v>
      </c>
      <c r="F196" s="167"/>
    </row>
    <row r="197" spans="1:6" ht="18.5" thickBot="1">
      <c r="A197" s="123"/>
      <c r="B197" s="93"/>
      <c r="C197" s="13" t="s">
        <v>287</v>
      </c>
      <c r="D197" s="13" t="s">
        <v>10</v>
      </c>
      <c r="E197" s="5">
        <v>54725</v>
      </c>
      <c r="F197" s="168"/>
    </row>
    <row r="198" spans="1:6">
      <c r="A198" s="88">
        <v>32</v>
      </c>
      <c r="B198" s="91" t="s">
        <v>370</v>
      </c>
      <c r="C198" s="22" t="s">
        <v>288</v>
      </c>
      <c r="D198" s="22" t="s">
        <v>222</v>
      </c>
      <c r="E198" s="60">
        <v>53962.35</v>
      </c>
      <c r="F198" s="124" t="s">
        <v>289</v>
      </c>
    </row>
    <row r="199" spans="1:6" ht="31">
      <c r="A199" s="89"/>
      <c r="B199" s="92"/>
      <c r="C199" s="23" t="s">
        <v>290</v>
      </c>
      <c r="D199" s="11" t="s">
        <v>291</v>
      </c>
      <c r="E199" s="59" t="s">
        <v>292</v>
      </c>
      <c r="F199" s="125"/>
    </row>
    <row r="200" spans="1:6" ht="31">
      <c r="A200" s="89"/>
      <c r="B200" s="92"/>
      <c r="C200" s="23" t="s">
        <v>293</v>
      </c>
      <c r="D200" s="11" t="s">
        <v>291</v>
      </c>
      <c r="E200" s="59">
        <v>27362.45</v>
      </c>
      <c r="F200" s="125"/>
    </row>
    <row r="201" spans="1:6" ht="31">
      <c r="A201" s="89"/>
      <c r="B201" s="92"/>
      <c r="C201" s="23" t="s">
        <v>294</v>
      </c>
      <c r="D201" s="11" t="s">
        <v>291</v>
      </c>
      <c r="E201" s="59">
        <v>31140.560000000001</v>
      </c>
      <c r="F201" s="125"/>
    </row>
    <row r="202" spans="1:6" ht="31">
      <c r="A202" s="89"/>
      <c r="B202" s="92"/>
      <c r="C202" s="23" t="s">
        <v>295</v>
      </c>
      <c r="D202" s="11" t="s">
        <v>233</v>
      </c>
      <c r="E202" s="59">
        <v>48893.78</v>
      </c>
      <c r="F202" s="125"/>
    </row>
    <row r="203" spans="1:6">
      <c r="A203" s="89"/>
      <c r="B203" s="92"/>
      <c r="C203" s="23" t="s">
        <v>296</v>
      </c>
      <c r="D203" s="11" t="s">
        <v>10</v>
      </c>
      <c r="E203" s="59" t="s">
        <v>297</v>
      </c>
      <c r="F203" s="125"/>
    </row>
    <row r="204" spans="1:6">
      <c r="A204" s="89"/>
      <c r="B204" s="92"/>
      <c r="C204" s="23" t="s">
        <v>298</v>
      </c>
      <c r="D204" s="11" t="s">
        <v>10</v>
      </c>
      <c r="E204" s="59">
        <v>31056.77</v>
      </c>
      <c r="F204" s="125"/>
    </row>
    <row r="205" spans="1:6" ht="18.5" thickBot="1">
      <c r="A205" s="90"/>
      <c r="B205" s="93"/>
      <c r="C205" s="41" t="s">
        <v>299</v>
      </c>
      <c r="D205" s="13" t="s">
        <v>10</v>
      </c>
      <c r="E205" s="61" t="s">
        <v>300</v>
      </c>
      <c r="F205" s="126"/>
    </row>
    <row r="206" spans="1:6">
      <c r="A206" s="88">
        <v>33</v>
      </c>
      <c r="B206" s="91" t="s">
        <v>371</v>
      </c>
      <c r="C206" s="9" t="s">
        <v>302</v>
      </c>
      <c r="D206" s="9" t="s">
        <v>222</v>
      </c>
      <c r="E206" s="10">
        <v>51457.52</v>
      </c>
      <c r="F206" s="94" t="s">
        <v>301</v>
      </c>
    </row>
    <row r="207" spans="1:6">
      <c r="A207" s="89"/>
      <c r="B207" s="92"/>
      <c r="C207" s="11" t="s">
        <v>303</v>
      </c>
      <c r="D207" s="11" t="s">
        <v>10</v>
      </c>
      <c r="E207" s="12">
        <v>48028.01</v>
      </c>
      <c r="F207" s="95"/>
    </row>
    <row r="208" spans="1:6">
      <c r="A208" s="89"/>
      <c r="B208" s="92"/>
      <c r="C208" s="11" t="s">
        <v>304</v>
      </c>
      <c r="D208" s="11" t="s">
        <v>10</v>
      </c>
      <c r="E208" s="12">
        <v>47670.89</v>
      </c>
      <c r="F208" s="95"/>
    </row>
    <row r="209" spans="1:6" ht="31">
      <c r="A209" s="89"/>
      <c r="B209" s="92"/>
      <c r="C209" s="11" t="s">
        <v>305</v>
      </c>
      <c r="D209" s="11" t="s">
        <v>291</v>
      </c>
      <c r="E209" s="12">
        <v>36470.71</v>
      </c>
      <c r="F209" s="95"/>
    </row>
    <row r="210" spans="1:6" ht="31">
      <c r="A210" s="89"/>
      <c r="B210" s="92"/>
      <c r="C210" s="11" t="s">
        <v>306</v>
      </c>
      <c r="D210" s="11" t="s">
        <v>291</v>
      </c>
      <c r="E210" s="12">
        <v>41411.449999999997</v>
      </c>
      <c r="F210" s="95"/>
    </row>
    <row r="211" spans="1:6" ht="31.5" thickBot="1">
      <c r="A211" s="90"/>
      <c r="B211" s="93"/>
      <c r="C211" s="13" t="s">
        <v>307</v>
      </c>
      <c r="D211" s="13" t="s">
        <v>274</v>
      </c>
      <c r="E211" s="14">
        <v>32513.68</v>
      </c>
      <c r="F211" s="96"/>
    </row>
    <row r="212" spans="1:6" ht="49.5" customHeight="1">
      <c r="A212" s="88">
        <v>34</v>
      </c>
      <c r="B212" s="91" t="s">
        <v>372</v>
      </c>
      <c r="C212" s="22" t="s">
        <v>308</v>
      </c>
      <c r="D212" s="19" t="s">
        <v>222</v>
      </c>
      <c r="E212" s="4">
        <v>77685.2</v>
      </c>
      <c r="F212" s="124" t="s">
        <v>309</v>
      </c>
    </row>
    <row r="213" spans="1:6" ht="49.5" customHeight="1" thickBot="1">
      <c r="A213" s="90"/>
      <c r="B213" s="93"/>
      <c r="C213" s="41" t="s">
        <v>310</v>
      </c>
      <c r="D213" s="21" t="s">
        <v>10</v>
      </c>
      <c r="E213" s="5">
        <v>64724.82</v>
      </c>
      <c r="F213" s="126"/>
    </row>
    <row r="214" spans="1:6">
      <c r="A214" s="88">
        <v>35</v>
      </c>
      <c r="B214" s="91" t="s">
        <v>373</v>
      </c>
      <c r="C214" s="9" t="s">
        <v>311</v>
      </c>
      <c r="D214" s="9" t="s">
        <v>222</v>
      </c>
      <c r="E214" s="4">
        <v>83547.360000000001</v>
      </c>
      <c r="F214" s="97" t="s">
        <v>312</v>
      </c>
    </row>
    <row r="215" spans="1:6" ht="31">
      <c r="A215" s="89"/>
      <c r="B215" s="92"/>
      <c r="C215" s="11" t="s">
        <v>313</v>
      </c>
      <c r="D215" s="11" t="s">
        <v>291</v>
      </c>
      <c r="E215" s="3">
        <v>60395.56</v>
      </c>
      <c r="F215" s="98"/>
    </row>
    <row r="216" spans="1:6" ht="31">
      <c r="A216" s="89"/>
      <c r="B216" s="92"/>
      <c r="C216" s="11" t="s">
        <v>314</v>
      </c>
      <c r="D216" s="11" t="s">
        <v>291</v>
      </c>
      <c r="E216" s="3">
        <v>59472.39</v>
      </c>
      <c r="F216" s="98"/>
    </row>
    <row r="217" spans="1:6" ht="31">
      <c r="A217" s="89"/>
      <c r="B217" s="92"/>
      <c r="C217" s="11" t="s">
        <v>315</v>
      </c>
      <c r="D217" s="11" t="s">
        <v>233</v>
      </c>
      <c r="E217" s="3">
        <v>54686.45</v>
      </c>
      <c r="F217" s="98"/>
    </row>
    <row r="218" spans="1:6" ht="18.5" thickBot="1">
      <c r="A218" s="90"/>
      <c r="B218" s="93"/>
      <c r="C218" s="13" t="s">
        <v>316</v>
      </c>
      <c r="D218" s="13" t="s">
        <v>10</v>
      </c>
      <c r="E218" s="5">
        <v>58043.73</v>
      </c>
      <c r="F218" s="99"/>
    </row>
    <row r="219" spans="1:6" ht="33.75" customHeight="1">
      <c r="A219" s="88">
        <v>36</v>
      </c>
      <c r="B219" s="91" t="s">
        <v>374</v>
      </c>
      <c r="C219" s="9" t="s">
        <v>318</v>
      </c>
      <c r="D219" s="15" t="s">
        <v>222</v>
      </c>
      <c r="E219" s="10">
        <v>52423.81</v>
      </c>
      <c r="F219" s="94" t="s">
        <v>317</v>
      </c>
    </row>
    <row r="220" spans="1:6" ht="33.75" customHeight="1">
      <c r="A220" s="89"/>
      <c r="B220" s="92"/>
      <c r="C220" s="11" t="s">
        <v>319</v>
      </c>
      <c r="D220" s="16" t="s">
        <v>274</v>
      </c>
      <c r="E220" s="12">
        <v>52464.1</v>
      </c>
      <c r="F220" s="125"/>
    </row>
    <row r="221" spans="1:6" ht="33.75" customHeight="1" thickBot="1">
      <c r="A221" s="89"/>
      <c r="B221" s="92"/>
      <c r="C221" s="25" t="s">
        <v>320</v>
      </c>
      <c r="D221" s="54" t="s">
        <v>10</v>
      </c>
      <c r="E221" s="26">
        <v>47882.9</v>
      </c>
      <c r="F221" s="125"/>
    </row>
    <row r="222" spans="1:6">
      <c r="A222" s="186">
        <v>37</v>
      </c>
      <c r="B222" s="106" t="s">
        <v>375</v>
      </c>
      <c r="C222" s="9" t="s">
        <v>321</v>
      </c>
      <c r="D222" s="15" t="s">
        <v>222</v>
      </c>
      <c r="E222" s="10">
        <v>77294.789999999994</v>
      </c>
      <c r="F222" s="183" t="s">
        <v>322</v>
      </c>
    </row>
    <row r="223" spans="1:6" ht="31">
      <c r="A223" s="187"/>
      <c r="B223" s="107"/>
      <c r="C223" s="11" t="s">
        <v>323</v>
      </c>
      <c r="D223" s="16" t="s">
        <v>285</v>
      </c>
      <c r="E223" s="12">
        <v>70792.13</v>
      </c>
      <c r="F223" s="184"/>
    </row>
    <row r="224" spans="1:6" ht="31">
      <c r="A224" s="187"/>
      <c r="B224" s="107"/>
      <c r="C224" s="11" t="s">
        <v>324</v>
      </c>
      <c r="D224" s="16" t="s">
        <v>233</v>
      </c>
      <c r="E224" s="12">
        <v>70942.509999999995</v>
      </c>
      <c r="F224" s="184"/>
    </row>
    <row r="225" spans="1:6" ht="18.5" thickBot="1">
      <c r="A225" s="188"/>
      <c r="B225" s="108"/>
      <c r="C225" s="13" t="s">
        <v>325</v>
      </c>
      <c r="D225" s="18" t="s">
        <v>10</v>
      </c>
      <c r="E225" s="14">
        <v>71484.7</v>
      </c>
      <c r="F225" s="185"/>
    </row>
    <row r="226" spans="1:6" ht="38.25" customHeight="1">
      <c r="A226" s="88">
        <v>38</v>
      </c>
      <c r="B226" s="91" t="s">
        <v>376</v>
      </c>
      <c r="C226" s="22" t="s">
        <v>326</v>
      </c>
      <c r="D226" s="19" t="s">
        <v>327</v>
      </c>
      <c r="E226" s="4">
        <v>59975</v>
      </c>
      <c r="F226" s="124" t="s">
        <v>328</v>
      </c>
    </row>
    <row r="227" spans="1:6" ht="38.25" customHeight="1">
      <c r="A227" s="89"/>
      <c r="B227" s="92"/>
      <c r="C227" s="23" t="s">
        <v>329</v>
      </c>
      <c r="D227" s="16" t="s">
        <v>233</v>
      </c>
      <c r="E227" s="3">
        <v>45791.67</v>
      </c>
      <c r="F227" s="125"/>
    </row>
    <row r="228" spans="1:6" ht="38.25" customHeight="1" thickBot="1">
      <c r="A228" s="90"/>
      <c r="B228" s="93"/>
      <c r="C228" s="41" t="s">
        <v>330</v>
      </c>
      <c r="D228" s="18" t="s">
        <v>10</v>
      </c>
      <c r="E228" s="5">
        <v>42428.89</v>
      </c>
      <c r="F228" s="126"/>
    </row>
    <row r="229" spans="1:6" ht="35.25" customHeight="1">
      <c r="A229" s="88">
        <v>39</v>
      </c>
      <c r="B229" s="91" t="s">
        <v>377</v>
      </c>
      <c r="C229" s="9" t="s">
        <v>331</v>
      </c>
      <c r="D229" s="9" t="s">
        <v>222</v>
      </c>
      <c r="E229" s="4">
        <v>64395.37</v>
      </c>
      <c r="F229" s="94" t="s">
        <v>332</v>
      </c>
    </row>
    <row r="230" spans="1:6" ht="35.25" customHeight="1">
      <c r="A230" s="89"/>
      <c r="B230" s="92"/>
      <c r="C230" s="11" t="s">
        <v>333</v>
      </c>
      <c r="D230" s="11" t="s">
        <v>233</v>
      </c>
      <c r="E230" s="3">
        <v>53235.17</v>
      </c>
      <c r="F230" s="98"/>
    </row>
    <row r="231" spans="1:6" ht="35.25" customHeight="1">
      <c r="A231" s="89"/>
      <c r="B231" s="92"/>
      <c r="C231" s="11" t="s">
        <v>334</v>
      </c>
      <c r="D231" s="62" t="s">
        <v>285</v>
      </c>
      <c r="E231" s="3">
        <v>58784.71</v>
      </c>
      <c r="F231" s="98"/>
    </row>
    <row r="232" spans="1:6" ht="35.25" customHeight="1" thickBot="1">
      <c r="A232" s="90"/>
      <c r="B232" s="93"/>
      <c r="C232" s="13" t="s">
        <v>335</v>
      </c>
      <c r="D232" s="64" t="s">
        <v>10</v>
      </c>
      <c r="E232" s="5">
        <v>57786.63</v>
      </c>
      <c r="F232" s="99"/>
    </row>
    <row r="233" spans="1:6">
      <c r="A233" s="177">
        <v>40</v>
      </c>
      <c r="B233" s="180" t="s">
        <v>378</v>
      </c>
      <c r="C233" s="79" t="s">
        <v>336</v>
      </c>
      <c r="D233" s="65" t="s">
        <v>222</v>
      </c>
      <c r="E233" s="66">
        <v>57617.29</v>
      </c>
      <c r="F233" s="94" t="s">
        <v>337</v>
      </c>
    </row>
    <row r="234" spans="1:6" ht="31">
      <c r="A234" s="178"/>
      <c r="B234" s="181"/>
      <c r="C234" s="62" t="s">
        <v>338</v>
      </c>
      <c r="D234" s="62" t="s">
        <v>235</v>
      </c>
      <c r="E234" s="63">
        <v>54933.97</v>
      </c>
      <c r="F234" s="125"/>
    </row>
    <row r="235" spans="1:6" ht="31">
      <c r="A235" s="178"/>
      <c r="B235" s="181"/>
      <c r="C235" s="62" t="s">
        <v>339</v>
      </c>
      <c r="D235" s="62" t="s">
        <v>274</v>
      </c>
      <c r="E235" s="63">
        <v>41356.9</v>
      </c>
      <c r="F235" s="125"/>
    </row>
    <row r="236" spans="1:6" ht="18.5" thickBot="1">
      <c r="A236" s="179"/>
      <c r="B236" s="182"/>
      <c r="C236" s="64" t="s">
        <v>340</v>
      </c>
      <c r="D236" s="67" t="s">
        <v>10</v>
      </c>
      <c r="E236" s="68">
        <v>52689.81</v>
      </c>
      <c r="F236" s="126"/>
    </row>
    <row r="238" spans="1:6" ht="32.25" customHeight="1">
      <c r="B238" s="87"/>
      <c r="C238" s="87"/>
      <c r="D238" s="86"/>
      <c r="E238" s="46"/>
    </row>
    <row r="243" spans="2:3" ht="17.25" customHeight="1">
      <c r="B243" s="176"/>
      <c r="C243" s="176"/>
    </row>
    <row r="244" spans="2:3" ht="17.25" customHeight="1">
      <c r="B244" s="84"/>
      <c r="C244" s="85"/>
    </row>
  </sheetData>
  <mergeCells count="122">
    <mergeCell ref="B243:C243"/>
    <mergeCell ref="A233:A236"/>
    <mergeCell ref="B233:B236"/>
    <mergeCell ref="F233:F236"/>
    <mergeCell ref="F222:F225"/>
    <mergeCell ref="A226:A228"/>
    <mergeCell ref="B226:B228"/>
    <mergeCell ref="F226:F228"/>
    <mergeCell ref="A229:A232"/>
    <mergeCell ref="B229:B232"/>
    <mergeCell ref="F229:F232"/>
    <mergeCell ref="A222:A225"/>
    <mergeCell ref="B222:B225"/>
    <mergeCell ref="A214:A218"/>
    <mergeCell ref="B214:B218"/>
    <mergeCell ref="F214:F218"/>
    <mergeCell ref="A219:A221"/>
    <mergeCell ref="B219:B221"/>
    <mergeCell ref="F219:F221"/>
    <mergeCell ref="A206:A211"/>
    <mergeCell ref="B206:B211"/>
    <mergeCell ref="F206:F211"/>
    <mergeCell ref="A212:A213"/>
    <mergeCell ref="B212:B213"/>
    <mergeCell ref="F212:F213"/>
    <mergeCell ref="A194:A197"/>
    <mergeCell ref="B194:B197"/>
    <mergeCell ref="F194:F197"/>
    <mergeCell ref="A198:A205"/>
    <mergeCell ref="B198:B205"/>
    <mergeCell ref="F198:F205"/>
    <mergeCell ref="A187:A190"/>
    <mergeCell ref="B187:B190"/>
    <mergeCell ref="F187:F190"/>
    <mergeCell ref="A191:A193"/>
    <mergeCell ref="B191:B193"/>
    <mergeCell ref="F191:F193"/>
    <mergeCell ref="A182:A184"/>
    <mergeCell ref="B182:B184"/>
    <mergeCell ref="F182:F184"/>
    <mergeCell ref="A185:A186"/>
    <mergeCell ref="B185:B186"/>
    <mergeCell ref="F185:F186"/>
    <mergeCell ref="A180:A181"/>
    <mergeCell ref="B180:B181"/>
    <mergeCell ref="F180:F181"/>
    <mergeCell ref="A131:A138"/>
    <mergeCell ref="B131:B138"/>
    <mergeCell ref="F131:F138"/>
    <mergeCell ref="A116:A122"/>
    <mergeCell ref="B116:B122"/>
    <mergeCell ref="F116:F122"/>
    <mergeCell ref="A123:A130"/>
    <mergeCell ref="B123:B130"/>
    <mergeCell ref="F123:F130"/>
    <mergeCell ref="A171:A174"/>
    <mergeCell ref="B171:B174"/>
    <mergeCell ref="F171:F174"/>
    <mergeCell ref="A175:A179"/>
    <mergeCell ref="B175:B179"/>
    <mergeCell ref="F175:F179"/>
    <mergeCell ref="A166:A168"/>
    <mergeCell ref="B166:B168"/>
    <mergeCell ref="F166:F168"/>
    <mergeCell ref="A169:A170"/>
    <mergeCell ref="B169:B170"/>
    <mergeCell ref="F169:F170"/>
    <mergeCell ref="F109:F115"/>
    <mergeCell ref="A81:A91"/>
    <mergeCell ref="B81:B91"/>
    <mergeCell ref="F81:F91"/>
    <mergeCell ref="A92:A98"/>
    <mergeCell ref="B92:B98"/>
    <mergeCell ref="F92:F98"/>
    <mergeCell ref="A51:A60"/>
    <mergeCell ref="B51:B60"/>
    <mergeCell ref="F51:F60"/>
    <mergeCell ref="A27:A35"/>
    <mergeCell ref="B27:B35"/>
    <mergeCell ref="F27:F35"/>
    <mergeCell ref="A61:A65"/>
    <mergeCell ref="B61:B65"/>
    <mergeCell ref="F61:F65"/>
    <mergeCell ref="A36:A42"/>
    <mergeCell ref="B36:B42"/>
    <mergeCell ref="A99:A108"/>
    <mergeCell ref="B99:B108"/>
    <mergeCell ref="F99:F108"/>
    <mergeCell ref="A2:F2"/>
    <mergeCell ref="A5:A11"/>
    <mergeCell ref="B5:B11"/>
    <mergeCell ref="F5:F11"/>
    <mergeCell ref="A12:A16"/>
    <mergeCell ref="B12:B16"/>
    <mergeCell ref="F12:F16"/>
    <mergeCell ref="A17:A26"/>
    <mergeCell ref="B17:B26"/>
    <mergeCell ref="F17:F26"/>
    <mergeCell ref="A155:A160"/>
    <mergeCell ref="B155:B160"/>
    <mergeCell ref="F155:F160"/>
    <mergeCell ref="A161:A165"/>
    <mergeCell ref="B161:B165"/>
    <mergeCell ref="F161:F165"/>
    <mergeCell ref="F36:F42"/>
    <mergeCell ref="A43:A50"/>
    <mergeCell ref="B43:B50"/>
    <mergeCell ref="F43:F50"/>
    <mergeCell ref="A139:A149"/>
    <mergeCell ref="B139:B149"/>
    <mergeCell ref="F139:F149"/>
    <mergeCell ref="A150:A154"/>
    <mergeCell ref="B150:B154"/>
    <mergeCell ref="F150:F154"/>
    <mergeCell ref="A66:A71"/>
    <mergeCell ref="B66:B71"/>
    <mergeCell ref="F66:F71"/>
    <mergeCell ref="A72:A80"/>
    <mergeCell ref="B72:B80"/>
    <mergeCell ref="F72:F80"/>
    <mergeCell ref="A109:A115"/>
    <mergeCell ref="B109:B115"/>
  </mergeCells>
  <hyperlinks>
    <hyperlink ref="F5" r:id="rId1"/>
    <hyperlink ref="F12" r:id="rId2" display="http://moyschool-6.ru/"/>
    <hyperlink ref="F36" r:id="rId3"/>
    <hyperlink ref="F72" r:id="rId4"/>
    <hyperlink ref="F99" r:id="rId5"/>
    <hyperlink ref="F116" r:id="rId6"/>
    <hyperlink ref="F131" r:id="rId7"/>
    <hyperlink ref="F139" r:id="rId8"/>
    <hyperlink ref="F155" r:id="rId9"/>
    <hyperlink ref="F166" r:id="rId10"/>
    <hyperlink ref="F171" r:id="rId11"/>
    <hyperlink ref="F175" r:id="rId12"/>
    <hyperlink ref="F180" r:id="rId13"/>
    <hyperlink ref="F51" r:id="rId14"/>
    <hyperlink ref="F182" r:id="rId15"/>
    <hyperlink ref="F187" r:id="rId16"/>
    <hyperlink ref="F191" r:id="rId17"/>
    <hyperlink ref="F194" r:id="rId18"/>
    <hyperlink ref="F206" r:id="rId19"/>
    <hyperlink ref="F219" r:id="rId20"/>
    <hyperlink ref="F229" r:id="rId21"/>
    <hyperlink ref="F233" r:id="rId22"/>
    <hyperlink ref="F61" r:id="rId23"/>
  </hyperlinks>
  <pageMargins left="0.70866141732283472" right="0.70866141732283472" top="0.74803149606299213" bottom="0.74803149606299213" header="0.31496062992125984" footer="0.31496062992125984"/>
  <pageSetup paperSize="9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2021-03-12T09:24:43Z</dcterms:modified>
</cp:coreProperties>
</file>